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66925"/>
  <mc:AlternateContent xmlns:mc="http://schemas.openxmlformats.org/markup-compatibility/2006">
    <mc:Choice Requires="x15">
      <x15ac:absPath xmlns:x15ac="http://schemas.microsoft.com/office/spreadsheetml/2010/11/ac" url="https://frbprod1-my.sharepoint.com/personal/kira_lillard_kc_frb_org/Documents/publications-data-review-release/!!releases/!!charts/ongoing-jordan-PCE/"/>
    </mc:Choice>
  </mc:AlternateContent>
  <xr:revisionPtr revIDLastSave="11" documentId="13_ncr:1_{989D80D9-65E7-4BB0-ACEC-E120B914C358}" xr6:coauthVersionLast="47" xr6:coauthVersionMax="47" xr10:uidLastSave="{5BFE1A9C-2D11-4BAB-B2AD-80559EEE87F2}"/>
  <bookViews>
    <workbookView xWindow="28680" yWindow="-120" windowWidth="29040" windowHeight="17640" activeTab="4" xr2:uid="{00000000-000D-0000-FFFF-FFFF00000000}"/>
  </bookViews>
  <sheets>
    <sheet name="updated" sheetId="1" r:id="rId1"/>
    <sheet name="as posted" sheetId="3" r:id="rId2"/>
    <sheet name="citation-instructions" sheetId="4" r:id="rId3"/>
    <sheet name="data-references" sheetId="5" r:id="rId4"/>
    <sheet name="license" sheetId="2" r:id="rId5"/>
  </sheets>
  <definedNames>
    <definedName name="dlx_HaverDataRange">updated!$V$3:$AD$8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0" i="1" l="1"/>
  <c r="K49" i="1"/>
  <c r="K48" i="1"/>
  <c r="K47" i="1"/>
  <c r="K46" i="1"/>
  <c r="S319" i="3"/>
  <c r="Q319" i="3" s="1"/>
  <c r="R319" i="3"/>
  <c r="P319" i="3"/>
  <c r="O319" i="3"/>
  <c r="S318" i="3"/>
  <c r="R318" i="3"/>
  <c r="P318" i="3"/>
  <c r="O318" i="3"/>
  <c r="S317" i="3"/>
  <c r="Q317" i="3" s="1"/>
  <c r="R317" i="3"/>
  <c r="P317" i="3"/>
  <c r="O317" i="3"/>
  <c r="AM316" i="3"/>
  <c r="AL316" i="3"/>
  <c r="AJ316" i="3"/>
  <c r="AI316" i="3"/>
  <c r="AH316" i="3"/>
  <c r="P316" i="3" s="1"/>
  <c r="AF316" i="3"/>
  <c r="O316" i="3"/>
  <c r="AM315" i="3"/>
  <c r="AL315" i="3"/>
  <c r="AJ315" i="3"/>
  <c r="AI315" i="3"/>
  <c r="AH315" i="3"/>
  <c r="P315" i="3" s="1"/>
  <c r="AF315" i="3"/>
  <c r="O315" i="3"/>
  <c r="AM314" i="3"/>
  <c r="AL314" i="3"/>
  <c r="AJ314" i="3"/>
  <c r="AI314" i="3"/>
  <c r="AH314" i="3"/>
  <c r="P314" i="3" s="1"/>
  <c r="AF314" i="3"/>
  <c r="O314" i="3"/>
  <c r="AM313" i="3"/>
  <c r="AL313" i="3"/>
  <c r="AJ313" i="3"/>
  <c r="AI313" i="3"/>
  <c r="AH313" i="3"/>
  <c r="P313" i="3" s="1"/>
  <c r="AF313" i="3"/>
  <c r="O313" i="3"/>
  <c r="AM312" i="3"/>
  <c r="AL312" i="3"/>
  <c r="AJ312" i="3"/>
  <c r="AI312" i="3"/>
  <c r="AH312" i="3"/>
  <c r="P312" i="3" s="1"/>
  <c r="AF312" i="3"/>
  <c r="O312" i="3"/>
  <c r="AM311" i="3"/>
  <c r="AL311" i="3"/>
  <c r="AJ311" i="3"/>
  <c r="AI311" i="3"/>
  <c r="AH311" i="3"/>
  <c r="P311" i="3" s="1"/>
  <c r="AF311" i="3"/>
  <c r="O311" i="3"/>
  <c r="AM310" i="3"/>
  <c r="AL310" i="3"/>
  <c r="AJ310" i="3"/>
  <c r="AI310" i="3"/>
  <c r="AH310" i="3"/>
  <c r="P310" i="3" s="1"/>
  <c r="AF310" i="3"/>
  <c r="O310" i="3"/>
  <c r="AM309" i="3"/>
  <c r="AL309" i="3"/>
  <c r="AJ309" i="3"/>
  <c r="AI309" i="3"/>
  <c r="AH309" i="3"/>
  <c r="P309" i="3" s="1"/>
  <c r="AF309" i="3"/>
  <c r="O309" i="3"/>
  <c r="AM308" i="3"/>
  <c r="AL308" i="3"/>
  <c r="AJ308" i="3"/>
  <c r="AI308" i="3"/>
  <c r="AH308" i="3"/>
  <c r="P308" i="3" s="1"/>
  <c r="AF308" i="3"/>
  <c r="O308" i="3"/>
  <c r="AM307" i="3"/>
  <c r="AL307" i="3"/>
  <c r="AJ307" i="3"/>
  <c r="AI307" i="3"/>
  <c r="AH307" i="3"/>
  <c r="P307" i="3" s="1"/>
  <c r="AF307" i="3"/>
  <c r="O307" i="3"/>
  <c r="AM306" i="3"/>
  <c r="AL306" i="3"/>
  <c r="AJ306" i="3"/>
  <c r="AI306" i="3"/>
  <c r="AH306" i="3"/>
  <c r="P306" i="3" s="1"/>
  <c r="AF306" i="3"/>
  <c r="O306" i="3"/>
  <c r="AM305" i="3"/>
  <c r="AL305" i="3"/>
  <c r="AJ305" i="3"/>
  <c r="AI305" i="3"/>
  <c r="AH305" i="3"/>
  <c r="P305" i="3" s="1"/>
  <c r="AF305" i="3"/>
  <c r="O305" i="3"/>
  <c r="AM304" i="3"/>
  <c r="AL304" i="3"/>
  <c r="AJ304" i="3"/>
  <c r="AI304" i="3"/>
  <c r="AH304" i="3"/>
  <c r="P304" i="3" s="1"/>
  <c r="AF304" i="3"/>
  <c r="O304" i="3"/>
  <c r="AM303" i="3"/>
  <c r="AL303" i="3"/>
  <c r="AJ303" i="3"/>
  <c r="AI303" i="3"/>
  <c r="AH303" i="3"/>
  <c r="P303" i="3" s="1"/>
  <c r="AF303" i="3"/>
  <c r="O303" i="3"/>
  <c r="AM302" i="3"/>
  <c r="AL302" i="3"/>
  <c r="AJ302" i="3"/>
  <c r="AI302" i="3"/>
  <c r="AH302" i="3"/>
  <c r="P302" i="3" s="1"/>
  <c r="AF302" i="3"/>
  <c r="O302" i="3"/>
  <c r="AM301" i="3"/>
  <c r="AL301" i="3"/>
  <c r="AJ301" i="3"/>
  <c r="AI301" i="3"/>
  <c r="AH301" i="3"/>
  <c r="P301" i="3" s="1"/>
  <c r="AF301" i="3"/>
  <c r="O301" i="3"/>
  <c r="AM300" i="3"/>
  <c r="AL300" i="3"/>
  <c r="AJ300" i="3"/>
  <c r="AI300" i="3"/>
  <c r="S300" i="3" s="1"/>
  <c r="AH300" i="3"/>
  <c r="P300" i="3" s="1"/>
  <c r="AF300" i="3"/>
  <c r="O300" i="3"/>
  <c r="AM299" i="3"/>
  <c r="AL299" i="3"/>
  <c r="AJ299" i="3"/>
  <c r="AI299" i="3"/>
  <c r="AH299" i="3"/>
  <c r="P299" i="3" s="1"/>
  <c r="AF299" i="3"/>
  <c r="O299" i="3"/>
  <c r="AM298" i="3"/>
  <c r="AL298" i="3"/>
  <c r="AJ298" i="3"/>
  <c r="AI298" i="3"/>
  <c r="AH298" i="3"/>
  <c r="P298" i="3" s="1"/>
  <c r="AF298" i="3"/>
  <c r="O298" i="3"/>
  <c r="AM297" i="3"/>
  <c r="AL297" i="3"/>
  <c r="AJ297" i="3"/>
  <c r="AI297" i="3"/>
  <c r="AH297" i="3"/>
  <c r="P297" i="3" s="1"/>
  <c r="AF297" i="3"/>
  <c r="O297" i="3"/>
  <c r="AM296" i="3"/>
  <c r="AL296" i="3"/>
  <c r="AJ296" i="3"/>
  <c r="AI296" i="3"/>
  <c r="S296" i="3" s="1"/>
  <c r="AH296" i="3"/>
  <c r="P296" i="3" s="1"/>
  <c r="AF296" i="3"/>
  <c r="O296" i="3"/>
  <c r="AM295" i="3"/>
  <c r="AL295" i="3"/>
  <c r="AJ295" i="3"/>
  <c r="AI295" i="3"/>
  <c r="AH295" i="3"/>
  <c r="P295" i="3" s="1"/>
  <c r="AF295" i="3"/>
  <c r="O295" i="3"/>
  <c r="AM294" i="3"/>
  <c r="AL294" i="3"/>
  <c r="AJ294" i="3"/>
  <c r="AI294" i="3"/>
  <c r="AH294" i="3"/>
  <c r="P294" i="3" s="1"/>
  <c r="AF294" i="3"/>
  <c r="O294" i="3"/>
  <c r="AM293" i="3"/>
  <c r="AL293" i="3"/>
  <c r="AJ293" i="3"/>
  <c r="AI293" i="3"/>
  <c r="AH293" i="3"/>
  <c r="P293" i="3" s="1"/>
  <c r="AF293" i="3"/>
  <c r="O293" i="3"/>
  <c r="AM292" i="3"/>
  <c r="AL292" i="3"/>
  <c r="AJ292" i="3"/>
  <c r="AI292" i="3"/>
  <c r="AH292" i="3"/>
  <c r="P292" i="3" s="1"/>
  <c r="AF292" i="3"/>
  <c r="O292" i="3"/>
  <c r="AM291" i="3"/>
  <c r="AL291" i="3"/>
  <c r="AJ291" i="3"/>
  <c r="AI291" i="3"/>
  <c r="AH291" i="3"/>
  <c r="P291" i="3" s="1"/>
  <c r="AF291" i="3"/>
  <c r="O291" i="3"/>
  <c r="AM290" i="3"/>
  <c r="AL290" i="3"/>
  <c r="AN290" i="3" s="1"/>
  <c r="AJ290" i="3"/>
  <c r="AI290" i="3"/>
  <c r="AH290" i="3"/>
  <c r="P290" i="3" s="1"/>
  <c r="AF290" i="3"/>
  <c r="O290" i="3"/>
  <c r="AM289" i="3"/>
  <c r="AL289" i="3"/>
  <c r="AN289" i="3" s="1"/>
  <c r="AJ289" i="3"/>
  <c r="AI289" i="3"/>
  <c r="AH289" i="3"/>
  <c r="P289" i="3" s="1"/>
  <c r="AF289" i="3"/>
  <c r="O289" i="3"/>
  <c r="AM288" i="3"/>
  <c r="AL288" i="3"/>
  <c r="AJ288" i="3"/>
  <c r="AI288" i="3"/>
  <c r="AH288" i="3"/>
  <c r="P288" i="3" s="1"/>
  <c r="AF288" i="3"/>
  <c r="O288" i="3"/>
  <c r="AM287" i="3"/>
  <c r="AL287" i="3"/>
  <c r="AJ287" i="3"/>
  <c r="AI287" i="3"/>
  <c r="AH287" i="3"/>
  <c r="P287" i="3" s="1"/>
  <c r="AF287" i="3"/>
  <c r="O287" i="3"/>
  <c r="AM286" i="3"/>
  <c r="AL286" i="3"/>
  <c r="AJ286" i="3"/>
  <c r="AI286" i="3"/>
  <c r="AH286" i="3"/>
  <c r="P286" i="3" s="1"/>
  <c r="AF286" i="3"/>
  <c r="O286" i="3"/>
  <c r="AM285" i="3"/>
  <c r="AL285" i="3"/>
  <c r="AJ285" i="3"/>
  <c r="AI285" i="3"/>
  <c r="AH285" i="3"/>
  <c r="P285" i="3" s="1"/>
  <c r="AF285" i="3"/>
  <c r="O285" i="3"/>
  <c r="AM284" i="3"/>
  <c r="AL284" i="3"/>
  <c r="AJ284" i="3"/>
  <c r="AI284" i="3"/>
  <c r="AH284" i="3"/>
  <c r="P284" i="3" s="1"/>
  <c r="AF284" i="3"/>
  <c r="O284" i="3"/>
  <c r="AM283" i="3"/>
  <c r="AL283" i="3"/>
  <c r="AJ283" i="3"/>
  <c r="AI283" i="3"/>
  <c r="AH283" i="3"/>
  <c r="P283" i="3" s="1"/>
  <c r="AF283" i="3"/>
  <c r="O283" i="3"/>
  <c r="AM282" i="3"/>
  <c r="AL282" i="3"/>
  <c r="AJ282" i="3"/>
  <c r="AI282" i="3"/>
  <c r="AH282" i="3"/>
  <c r="P282" i="3" s="1"/>
  <c r="AF282" i="3"/>
  <c r="O282" i="3"/>
  <c r="AM281" i="3"/>
  <c r="AL281" i="3"/>
  <c r="AN281" i="3" s="1"/>
  <c r="AJ281" i="3"/>
  <c r="AI281" i="3"/>
  <c r="AH281" i="3"/>
  <c r="P281" i="3" s="1"/>
  <c r="AF281" i="3"/>
  <c r="O281" i="3"/>
  <c r="AM280" i="3"/>
  <c r="AL280" i="3"/>
  <c r="AJ280" i="3"/>
  <c r="AI280" i="3"/>
  <c r="AH280" i="3"/>
  <c r="P280" i="3" s="1"/>
  <c r="AF280" i="3"/>
  <c r="O280" i="3"/>
  <c r="AM279" i="3"/>
  <c r="AL279" i="3"/>
  <c r="AJ279" i="3"/>
  <c r="AI279" i="3"/>
  <c r="AH279" i="3"/>
  <c r="P279" i="3" s="1"/>
  <c r="AF279" i="3"/>
  <c r="O279" i="3"/>
  <c r="AM278" i="3"/>
  <c r="AL278" i="3"/>
  <c r="AJ278" i="3"/>
  <c r="AI278" i="3"/>
  <c r="AH278" i="3"/>
  <c r="P278" i="3" s="1"/>
  <c r="AF278" i="3"/>
  <c r="O278" i="3"/>
  <c r="AM277" i="3"/>
  <c r="AL277" i="3"/>
  <c r="AJ277" i="3"/>
  <c r="AI277" i="3"/>
  <c r="AH277" i="3"/>
  <c r="P277" i="3" s="1"/>
  <c r="AF277" i="3"/>
  <c r="O277" i="3"/>
  <c r="AM276" i="3"/>
  <c r="AL276" i="3"/>
  <c r="AJ276" i="3"/>
  <c r="AI276" i="3"/>
  <c r="AH276" i="3"/>
  <c r="P276" i="3" s="1"/>
  <c r="AF276" i="3"/>
  <c r="O276" i="3"/>
  <c r="AM275" i="3"/>
  <c r="AL275" i="3"/>
  <c r="AJ275" i="3"/>
  <c r="AI275" i="3"/>
  <c r="AH275" i="3"/>
  <c r="P275" i="3" s="1"/>
  <c r="AF275" i="3"/>
  <c r="O275" i="3"/>
  <c r="AM274" i="3"/>
  <c r="AL274" i="3"/>
  <c r="AJ274" i="3"/>
  <c r="AI274" i="3"/>
  <c r="AH274" i="3"/>
  <c r="P274" i="3" s="1"/>
  <c r="AF274" i="3"/>
  <c r="O274" i="3"/>
  <c r="AM273" i="3"/>
  <c r="AL273" i="3"/>
  <c r="AJ273" i="3"/>
  <c r="AI273" i="3"/>
  <c r="AH273" i="3"/>
  <c r="P273" i="3" s="1"/>
  <c r="AF273" i="3"/>
  <c r="O273" i="3"/>
  <c r="AM272" i="3"/>
  <c r="AL272" i="3"/>
  <c r="AJ272" i="3"/>
  <c r="AI272" i="3"/>
  <c r="AH272" i="3"/>
  <c r="P272" i="3" s="1"/>
  <c r="AF272" i="3"/>
  <c r="O272" i="3"/>
  <c r="AM271" i="3"/>
  <c r="AL271" i="3"/>
  <c r="AJ271" i="3"/>
  <c r="AI271" i="3"/>
  <c r="AH271" i="3"/>
  <c r="P271" i="3" s="1"/>
  <c r="AF271" i="3"/>
  <c r="O271" i="3"/>
  <c r="AM270" i="3"/>
  <c r="AL270" i="3"/>
  <c r="AJ270" i="3"/>
  <c r="AI270" i="3"/>
  <c r="AH270" i="3"/>
  <c r="P270" i="3" s="1"/>
  <c r="AF270" i="3"/>
  <c r="O270" i="3"/>
  <c r="AM269" i="3"/>
  <c r="AL269" i="3"/>
  <c r="AJ269" i="3"/>
  <c r="AI269" i="3"/>
  <c r="S269" i="3" s="1"/>
  <c r="AH269" i="3"/>
  <c r="P269" i="3" s="1"/>
  <c r="AF269" i="3"/>
  <c r="O269" i="3"/>
  <c r="AM268" i="3"/>
  <c r="AL268" i="3"/>
  <c r="AJ268" i="3"/>
  <c r="AI268" i="3"/>
  <c r="AH268" i="3"/>
  <c r="P268" i="3" s="1"/>
  <c r="AF268" i="3"/>
  <c r="O268" i="3"/>
  <c r="AM267" i="3"/>
  <c r="AL267" i="3"/>
  <c r="AJ267" i="3"/>
  <c r="AI267" i="3"/>
  <c r="AH267" i="3"/>
  <c r="P267" i="3" s="1"/>
  <c r="AF267" i="3"/>
  <c r="O267" i="3"/>
  <c r="AM266" i="3"/>
  <c r="AL266" i="3"/>
  <c r="AJ266" i="3"/>
  <c r="AI266" i="3"/>
  <c r="AH266" i="3"/>
  <c r="P266" i="3" s="1"/>
  <c r="AF266" i="3"/>
  <c r="O266" i="3"/>
  <c r="AM265" i="3"/>
  <c r="AL265" i="3"/>
  <c r="AJ265" i="3"/>
  <c r="AI265" i="3"/>
  <c r="AH265" i="3"/>
  <c r="P265" i="3" s="1"/>
  <c r="AF265" i="3"/>
  <c r="O265" i="3"/>
  <c r="AM264" i="3"/>
  <c r="AL264" i="3"/>
  <c r="AJ264" i="3"/>
  <c r="AI264" i="3"/>
  <c r="AH264" i="3"/>
  <c r="P264" i="3" s="1"/>
  <c r="AF264" i="3"/>
  <c r="O264" i="3"/>
  <c r="AM263" i="3"/>
  <c r="AL263" i="3"/>
  <c r="AJ263" i="3"/>
  <c r="AI263" i="3"/>
  <c r="S263" i="3" s="1"/>
  <c r="AH263" i="3"/>
  <c r="P263" i="3" s="1"/>
  <c r="AF263" i="3"/>
  <c r="O263" i="3"/>
  <c r="AM262" i="3"/>
  <c r="AL262" i="3"/>
  <c r="AJ262" i="3"/>
  <c r="AI262" i="3"/>
  <c r="AH262" i="3"/>
  <c r="P262" i="3" s="1"/>
  <c r="AF262" i="3"/>
  <c r="O262" i="3"/>
  <c r="AM261" i="3"/>
  <c r="AL261" i="3"/>
  <c r="AJ261" i="3"/>
  <c r="AI261" i="3"/>
  <c r="AH261" i="3"/>
  <c r="P261" i="3" s="1"/>
  <c r="AF261" i="3"/>
  <c r="O261" i="3"/>
  <c r="AM260" i="3"/>
  <c r="AL260" i="3"/>
  <c r="AJ260" i="3"/>
  <c r="AI260" i="3"/>
  <c r="AH260" i="3"/>
  <c r="P260" i="3" s="1"/>
  <c r="AF260" i="3"/>
  <c r="O260" i="3"/>
  <c r="AM259" i="3"/>
  <c r="AL259" i="3"/>
  <c r="AN259" i="3" s="1"/>
  <c r="AJ259" i="3"/>
  <c r="AI259" i="3"/>
  <c r="AH259" i="3"/>
  <c r="P259" i="3" s="1"/>
  <c r="AF259" i="3"/>
  <c r="O259" i="3"/>
  <c r="AM258" i="3"/>
  <c r="AL258" i="3"/>
  <c r="AJ258" i="3"/>
  <c r="AI258" i="3"/>
  <c r="AH258" i="3"/>
  <c r="P258" i="3" s="1"/>
  <c r="AF258" i="3"/>
  <c r="O258" i="3"/>
  <c r="AM257" i="3"/>
  <c r="AL257" i="3"/>
  <c r="AJ257" i="3"/>
  <c r="AI257" i="3"/>
  <c r="AH257" i="3"/>
  <c r="P257" i="3" s="1"/>
  <c r="AF257" i="3"/>
  <c r="O257" i="3"/>
  <c r="AM256" i="3"/>
  <c r="AL256" i="3"/>
  <c r="AN256" i="3" s="1"/>
  <c r="AJ256" i="3"/>
  <c r="R256" i="3" s="1"/>
  <c r="AI256" i="3"/>
  <c r="AH256" i="3"/>
  <c r="P256" i="3" s="1"/>
  <c r="AF256" i="3"/>
  <c r="O256" i="3"/>
  <c r="AM255" i="3"/>
  <c r="AL255" i="3"/>
  <c r="AJ255" i="3"/>
  <c r="AI255" i="3"/>
  <c r="S255" i="3" s="1"/>
  <c r="AH255" i="3"/>
  <c r="P255" i="3" s="1"/>
  <c r="AF255" i="3"/>
  <c r="O255" i="3"/>
  <c r="AM254" i="3"/>
  <c r="AL254" i="3"/>
  <c r="AJ254" i="3"/>
  <c r="AI254" i="3"/>
  <c r="AH254" i="3"/>
  <c r="P254" i="3" s="1"/>
  <c r="AF254" i="3"/>
  <c r="O254" i="3"/>
  <c r="AM253" i="3"/>
  <c r="AL253" i="3"/>
  <c r="AJ253" i="3"/>
  <c r="AI253" i="3"/>
  <c r="AH253" i="3"/>
  <c r="P253" i="3" s="1"/>
  <c r="AF253" i="3"/>
  <c r="O253" i="3"/>
  <c r="AM252" i="3"/>
  <c r="AL252" i="3"/>
  <c r="AJ252" i="3"/>
  <c r="AI252" i="3"/>
  <c r="AH252" i="3"/>
  <c r="P252" i="3" s="1"/>
  <c r="AF252" i="3"/>
  <c r="O252" i="3"/>
  <c r="AM251" i="3"/>
  <c r="AL251" i="3"/>
  <c r="AN251" i="3" s="1"/>
  <c r="AJ251" i="3"/>
  <c r="AI251" i="3"/>
  <c r="AH251" i="3"/>
  <c r="P251" i="3" s="1"/>
  <c r="AF251" i="3"/>
  <c r="O251" i="3"/>
  <c r="AM250" i="3"/>
  <c r="AL250" i="3"/>
  <c r="AJ250" i="3"/>
  <c r="AI250" i="3"/>
  <c r="AH250" i="3"/>
  <c r="P250" i="3" s="1"/>
  <c r="AF250" i="3"/>
  <c r="O250" i="3"/>
  <c r="AM249" i="3"/>
  <c r="AL249" i="3"/>
  <c r="AJ249" i="3"/>
  <c r="AI249" i="3"/>
  <c r="AH249" i="3"/>
  <c r="P249" i="3" s="1"/>
  <c r="AF249" i="3"/>
  <c r="O249" i="3"/>
  <c r="AM248" i="3"/>
  <c r="AL248" i="3"/>
  <c r="AN248" i="3" s="1"/>
  <c r="AJ248" i="3"/>
  <c r="R248" i="3" s="1"/>
  <c r="AI248" i="3"/>
  <c r="AH248" i="3"/>
  <c r="P248" i="3" s="1"/>
  <c r="AF248" i="3"/>
  <c r="O248" i="3"/>
  <c r="AM247" i="3"/>
  <c r="AL247" i="3"/>
  <c r="AJ247" i="3"/>
  <c r="R247" i="3" s="1"/>
  <c r="AI247" i="3"/>
  <c r="S247" i="3" s="1"/>
  <c r="AH247" i="3"/>
  <c r="P247" i="3" s="1"/>
  <c r="AF247" i="3"/>
  <c r="O247" i="3"/>
  <c r="AM246" i="3"/>
  <c r="AL246" i="3"/>
  <c r="AJ246" i="3"/>
  <c r="AI246" i="3"/>
  <c r="S246" i="3" s="1"/>
  <c r="AH246" i="3"/>
  <c r="P246" i="3" s="1"/>
  <c r="AF246" i="3"/>
  <c r="O246" i="3"/>
  <c r="AM245" i="3"/>
  <c r="AL245" i="3"/>
  <c r="AJ245" i="3"/>
  <c r="AI245" i="3"/>
  <c r="S245" i="3" s="1"/>
  <c r="AH245" i="3"/>
  <c r="P245" i="3" s="1"/>
  <c r="AF245" i="3"/>
  <c r="O245" i="3"/>
  <c r="AM244" i="3"/>
  <c r="AL244" i="3"/>
  <c r="AJ244" i="3"/>
  <c r="AI244" i="3"/>
  <c r="AH244" i="3"/>
  <c r="P244" i="3" s="1"/>
  <c r="AF244" i="3"/>
  <c r="O244" i="3"/>
  <c r="AM243" i="3"/>
  <c r="AL243" i="3"/>
  <c r="AJ243" i="3"/>
  <c r="AI243" i="3"/>
  <c r="AH243" i="3"/>
  <c r="P243" i="3" s="1"/>
  <c r="AF243" i="3"/>
  <c r="O243" i="3"/>
  <c r="AM242" i="3"/>
  <c r="AL242" i="3"/>
  <c r="AJ242" i="3"/>
  <c r="AI242" i="3"/>
  <c r="AH242" i="3"/>
  <c r="P242" i="3" s="1"/>
  <c r="AF242" i="3"/>
  <c r="O242" i="3"/>
  <c r="AM241" i="3"/>
  <c r="AL241" i="3"/>
  <c r="AN241" i="3" s="1"/>
  <c r="AJ241" i="3"/>
  <c r="R241" i="3" s="1"/>
  <c r="AI241" i="3"/>
  <c r="AH241" i="3"/>
  <c r="P241" i="3" s="1"/>
  <c r="AF241" i="3"/>
  <c r="O241" i="3"/>
  <c r="AM240" i="3"/>
  <c r="AL240" i="3"/>
  <c r="AJ240" i="3"/>
  <c r="AI240" i="3"/>
  <c r="S240" i="3" s="1"/>
  <c r="AH240" i="3"/>
  <c r="P240" i="3" s="1"/>
  <c r="AF240" i="3"/>
  <c r="O240" i="3"/>
  <c r="AM239" i="3"/>
  <c r="AL239" i="3"/>
  <c r="AJ239" i="3"/>
  <c r="AI239" i="3"/>
  <c r="S239" i="3" s="1"/>
  <c r="AH239" i="3"/>
  <c r="P239" i="3" s="1"/>
  <c r="AF239" i="3"/>
  <c r="O239" i="3"/>
  <c r="AM238" i="3"/>
  <c r="AL238" i="3"/>
  <c r="AJ238" i="3"/>
  <c r="AI238" i="3"/>
  <c r="AH238" i="3"/>
  <c r="P238" i="3" s="1"/>
  <c r="AF238" i="3"/>
  <c r="O238" i="3"/>
  <c r="AM237" i="3"/>
  <c r="AL237" i="3"/>
  <c r="AJ237" i="3"/>
  <c r="AI237" i="3"/>
  <c r="S237" i="3" s="1"/>
  <c r="AH237" i="3"/>
  <c r="P237" i="3" s="1"/>
  <c r="AF237" i="3"/>
  <c r="O237" i="3"/>
  <c r="AM236" i="3"/>
  <c r="AL236" i="3"/>
  <c r="AJ236" i="3"/>
  <c r="AI236" i="3"/>
  <c r="AH236" i="3"/>
  <c r="P236" i="3" s="1"/>
  <c r="AF236" i="3"/>
  <c r="O236" i="3"/>
  <c r="AM235" i="3"/>
  <c r="AL235" i="3"/>
  <c r="AJ235" i="3"/>
  <c r="R235" i="3" s="1"/>
  <c r="AI235" i="3"/>
  <c r="AH235" i="3"/>
  <c r="P235" i="3" s="1"/>
  <c r="AF235" i="3"/>
  <c r="O235" i="3"/>
  <c r="AM234" i="3"/>
  <c r="AL234" i="3"/>
  <c r="AN234" i="3" s="1"/>
  <c r="AJ234" i="3"/>
  <c r="R234" i="3" s="1"/>
  <c r="AI234" i="3"/>
  <c r="AH234" i="3"/>
  <c r="P234" i="3" s="1"/>
  <c r="AF234" i="3"/>
  <c r="O234" i="3"/>
  <c r="AM233" i="3"/>
  <c r="R233" i="3" s="1"/>
  <c r="AL233" i="3"/>
  <c r="AJ233" i="3"/>
  <c r="AI233" i="3"/>
  <c r="AH233" i="3"/>
  <c r="P233" i="3" s="1"/>
  <c r="AF233" i="3"/>
  <c r="O233" i="3"/>
  <c r="AM232" i="3"/>
  <c r="AL232" i="3"/>
  <c r="AJ232" i="3"/>
  <c r="AI232" i="3"/>
  <c r="AH232" i="3"/>
  <c r="P232" i="3" s="1"/>
  <c r="AF232" i="3"/>
  <c r="S232" i="3"/>
  <c r="O232" i="3"/>
  <c r="AM231" i="3"/>
  <c r="R231" i="3" s="1"/>
  <c r="AL231" i="3"/>
  <c r="AJ231" i="3"/>
  <c r="AI231" i="3"/>
  <c r="AH231" i="3"/>
  <c r="P231" i="3" s="1"/>
  <c r="AF231" i="3"/>
  <c r="O231" i="3"/>
  <c r="AM230" i="3"/>
  <c r="AL230" i="3"/>
  <c r="AJ230" i="3"/>
  <c r="AI230" i="3"/>
  <c r="AH230" i="3"/>
  <c r="P230" i="3" s="1"/>
  <c r="AF230" i="3"/>
  <c r="O230" i="3"/>
  <c r="AM229" i="3"/>
  <c r="AL229" i="3"/>
  <c r="AJ229" i="3"/>
  <c r="R229" i="3" s="1"/>
  <c r="AI229" i="3"/>
  <c r="AH229" i="3"/>
  <c r="P229" i="3" s="1"/>
  <c r="AF229" i="3"/>
  <c r="O229" i="3"/>
  <c r="AM228" i="3"/>
  <c r="AL228" i="3"/>
  <c r="AJ228" i="3"/>
  <c r="AI228" i="3"/>
  <c r="AH228" i="3"/>
  <c r="P228" i="3" s="1"/>
  <c r="AF228" i="3"/>
  <c r="O228" i="3"/>
  <c r="AM227" i="3"/>
  <c r="AL227" i="3"/>
  <c r="AJ227" i="3"/>
  <c r="AI227" i="3"/>
  <c r="AH227" i="3"/>
  <c r="P227" i="3" s="1"/>
  <c r="AF227" i="3"/>
  <c r="O227" i="3"/>
  <c r="AM226" i="3"/>
  <c r="AL226" i="3"/>
  <c r="AJ226" i="3"/>
  <c r="R226" i="3" s="1"/>
  <c r="AI226" i="3"/>
  <c r="AH226" i="3"/>
  <c r="P226" i="3" s="1"/>
  <c r="AF226" i="3"/>
  <c r="O226" i="3"/>
  <c r="AM225" i="3"/>
  <c r="AL225" i="3"/>
  <c r="AJ225" i="3"/>
  <c r="AI225" i="3"/>
  <c r="AH225" i="3"/>
  <c r="P225" i="3" s="1"/>
  <c r="AF225" i="3"/>
  <c r="O225" i="3"/>
  <c r="AM224" i="3"/>
  <c r="AL224" i="3"/>
  <c r="AJ224" i="3"/>
  <c r="AI224" i="3"/>
  <c r="AH224" i="3"/>
  <c r="P224" i="3" s="1"/>
  <c r="AF224" i="3"/>
  <c r="O224" i="3"/>
  <c r="AM223" i="3"/>
  <c r="AL223" i="3"/>
  <c r="AJ223" i="3"/>
  <c r="AI223" i="3"/>
  <c r="AH223" i="3"/>
  <c r="P223" i="3" s="1"/>
  <c r="AF223" i="3"/>
  <c r="O223" i="3"/>
  <c r="AM222" i="3"/>
  <c r="AL222" i="3"/>
  <c r="AJ222" i="3"/>
  <c r="AI222" i="3"/>
  <c r="AH222" i="3"/>
  <c r="P222" i="3" s="1"/>
  <c r="AF222" i="3"/>
  <c r="O222" i="3"/>
  <c r="AM221" i="3"/>
  <c r="AL221" i="3"/>
  <c r="AJ221" i="3"/>
  <c r="AI221" i="3"/>
  <c r="AH221" i="3"/>
  <c r="P221" i="3" s="1"/>
  <c r="AF221" i="3"/>
  <c r="O221" i="3"/>
  <c r="AM220" i="3"/>
  <c r="AL220" i="3"/>
  <c r="AJ220" i="3"/>
  <c r="AI220" i="3"/>
  <c r="AH220" i="3"/>
  <c r="P220" i="3" s="1"/>
  <c r="AF220" i="3"/>
  <c r="O220" i="3"/>
  <c r="AM219" i="3"/>
  <c r="AL219" i="3"/>
  <c r="AJ219" i="3"/>
  <c r="R219" i="3" s="1"/>
  <c r="AI219" i="3"/>
  <c r="AH219" i="3"/>
  <c r="P219" i="3" s="1"/>
  <c r="AF219" i="3"/>
  <c r="O219" i="3"/>
  <c r="AM218" i="3"/>
  <c r="AL218" i="3"/>
  <c r="AJ218" i="3"/>
  <c r="AI218" i="3"/>
  <c r="AH218" i="3"/>
  <c r="P218" i="3" s="1"/>
  <c r="AF218" i="3"/>
  <c r="O218" i="3"/>
  <c r="AM217" i="3"/>
  <c r="AL217" i="3"/>
  <c r="AJ217" i="3"/>
  <c r="R217" i="3" s="1"/>
  <c r="AI217" i="3"/>
  <c r="S217" i="3" s="1"/>
  <c r="AH217" i="3"/>
  <c r="P217" i="3" s="1"/>
  <c r="AF217" i="3"/>
  <c r="O217" i="3"/>
  <c r="AM216" i="3"/>
  <c r="AL216" i="3"/>
  <c r="AN216" i="3" s="1"/>
  <c r="AJ216" i="3"/>
  <c r="AI216" i="3"/>
  <c r="AH216" i="3"/>
  <c r="P216" i="3" s="1"/>
  <c r="AF216" i="3"/>
  <c r="O216" i="3"/>
  <c r="AM215" i="3"/>
  <c r="AL215" i="3"/>
  <c r="AJ215" i="3"/>
  <c r="AI215" i="3"/>
  <c r="AH215" i="3"/>
  <c r="P215" i="3" s="1"/>
  <c r="AF215" i="3"/>
  <c r="O215" i="3"/>
  <c r="AM214" i="3"/>
  <c r="R214" i="3" s="1"/>
  <c r="AL214" i="3"/>
  <c r="AJ214" i="3"/>
  <c r="AI214" i="3"/>
  <c r="AH214" i="3"/>
  <c r="AF214" i="3"/>
  <c r="P214" i="3"/>
  <c r="O214" i="3"/>
  <c r="AM213" i="3"/>
  <c r="AL213" i="3"/>
  <c r="AJ213" i="3"/>
  <c r="AI213" i="3"/>
  <c r="AH213" i="3"/>
  <c r="P213" i="3" s="1"/>
  <c r="AF213" i="3"/>
  <c r="O213" i="3"/>
  <c r="AM212" i="3"/>
  <c r="AL212" i="3"/>
  <c r="AJ212" i="3"/>
  <c r="R212" i="3" s="1"/>
  <c r="AI212" i="3"/>
  <c r="AH212" i="3"/>
  <c r="P212" i="3" s="1"/>
  <c r="AF212" i="3"/>
  <c r="O212" i="3"/>
  <c r="AM211" i="3"/>
  <c r="AL211" i="3"/>
  <c r="AJ211" i="3"/>
  <c r="AI211" i="3"/>
  <c r="S211" i="3" s="1"/>
  <c r="AH211" i="3"/>
  <c r="P211" i="3" s="1"/>
  <c r="AF211" i="3"/>
  <c r="O211" i="3"/>
  <c r="AM210" i="3"/>
  <c r="AL210" i="3"/>
  <c r="AJ210" i="3"/>
  <c r="AI210" i="3"/>
  <c r="AH210" i="3"/>
  <c r="P210" i="3" s="1"/>
  <c r="AF210" i="3"/>
  <c r="O210" i="3"/>
  <c r="AM209" i="3"/>
  <c r="AL209" i="3"/>
  <c r="AJ209" i="3"/>
  <c r="AI209" i="3"/>
  <c r="AH209" i="3"/>
  <c r="P209" i="3" s="1"/>
  <c r="AF209" i="3"/>
  <c r="O209" i="3"/>
  <c r="AM208" i="3"/>
  <c r="AL208" i="3"/>
  <c r="AJ208" i="3"/>
  <c r="AI208" i="3"/>
  <c r="AH208" i="3"/>
  <c r="P208" i="3" s="1"/>
  <c r="AF208" i="3"/>
  <c r="O208" i="3"/>
  <c r="AM207" i="3"/>
  <c r="AL207" i="3"/>
  <c r="AJ207" i="3"/>
  <c r="R207" i="3" s="1"/>
  <c r="AI207" i="3"/>
  <c r="AH207" i="3"/>
  <c r="P207" i="3" s="1"/>
  <c r="AF207" i="3"/>
  <c r="O207" i="3"/>
  <c r="AM206" i="3"/>
  <c r="AL206" i="3"/>
  <c r="AJ206" i="3"/>
  <c r="R206" i="3" s="1"/>
  <c r="AI206" i="3"/>
  <c r="S206" i="3" s="1"/>
  <c r="AH206" i="3"/>
  <c r="P206" i="3" s="1"/>
  <c r="AF206" i="3"/>
  <c r="O206" i="3"/>
  <c r="AM205" i="3"/>
  <c r="AL205" i="3"/>
  <c r="AJ205" i="3"/>
  <c r="AI205" i="3"/>
  <c r="S205" i="3" s="1"/>
  <c r="AH205" i="3"/>
  <c r="P205" i="3" s="1"/>
  <c r="AF205" i="3"/>
  <c r="O205" i="3"/>
  <c r="AM204" i="3"/>
  <c r="AL204" i="3"/>
  <c r="AJ204" i="3"/>
  <c r="AI204" i="3"/>
  <c r="AH204" i="3"/>
  <c r="P204" i="3" s="1"/>
  <c r="AF204" i="3"/>
  <c r="O204" i="3"/>
  <c r="AM203" i="3"/>
  <c r="AL203" i="3"/>
  <c r="AJ203" i="3"/>
  <c r="AI203" i="3"/>
  <c r="AH203" i="3"/>
  <c r="P203" i="3" s="1"/>
  <c r="AF203" i="3"/>
  <c r="O203" i="3"/>
  <c r="AM202" i="3"/>
  <c r="AL202" i="3"/>
  <c r="AJ202" i="3"/>
  <c r="AI202" i="3"/>
  <c r="AH202" i="3"/>
  <c r="P202" i="3" s="1"/>
  <c r="AF202" i="3"/>
  <c r="O202" i="3"/>
  <c r="AM201" i="3"/>
  <c r="AL201" i="3"/>
  <c r="AJ201" i="3"/>
  <c r="AI201" i="3"/>
  <c r="AH201" i="3"/>
  <c r="P201" i="3" s="1"/>
  <c r="AF201" i="3"/>
  <c r="O201" i="3"/>
  <c r="AM200" i="3"/>
  <c r="AL200" i="3"/>
  <c r="AJ200" i="3"/>
  <c r="R200" i="3" s="1"/>
  <c r="AI200" i="3"/>
  <c r="AH200" i="3"/>
  <c r="P200" i="3" s="1"/>
  <c r="AF200" i="3"/>
  <c r="O200" i="3"/>
  <c r="AM199" i="3"/>
  <c r="AL199" i="3"/>
  <c r="AJ199" i="3"/>
  <c r="R199" i="3" s="1"/>
  <c r="AI199" i="3"/>
  <c r="AH199" i="3"/>
  <c r="P199" i="3" s="1"/>
  <c r="AF199" i="3"/>
  <c r="O199" i="3"/>
  <c r="AM198" i="3"/>
  <c r="AL198" i="3"/>
  <c r="AJ198" i="3"/>
  <c r="AI198" i="3"/>
  <c r="AH198" i="3"/>
  <c r="P198" i="3" s="1"/>
  <c r="AF198" i="3"/>
  <c r="O198" i="3"/>
  <c r="AM197" i="3"/>
  <c r="AL197" i="3"/>
  <c r="AJ197" i="3"/>
  <c r="AI197" i="3"/>
  <c r="AH197" i="3"/>
  <c r="P197" i="3" s="1"/>
  <c r="AF197" i="3"/>
  <c r="O197" i="3"/>
  <c r="AM196" i="3"/>
  <c r="AL196" i="3"/>
  <c r="AN196" i="3" s="1"/>
  <c r="AJ196" i="3"/>
  <c r="AI196" i="3"/>
  <c r="AH196" i="3"/>
  <c r="P196" i="3" s="1"/>
  <c r="AF196" i="3"/>
  <c r="O196" i="3"/>
  <c r="AM195" i="3"/>
  <c r="AL195" i="3"/>
  <c r="AN195" i="3" s="1"/>
  <c r="AJ195" i="3"/>
  <c r="R195" i="3" s="1"/>
  <c r="AI195" i="3"/>
  <c r="AH195" i="3"/>
  <c r="P195" i="3" s="1"/>
  <c r="AF195" i="3"/>
  <c r="O195" i="3"/>
  <c r="AM194" i="3"/>
  <c r="R194" i="3" s="1"/>
  <c r="AL194" i="3"/>
  <c r="AJ194" i="3"/>
  <c r="AI194" i="3"/>
  <c r="S194" i="3" s="1"/>
  <c r="AH194" i="3"/>
  <c r="P194" i="3" s="1"/>
  <c r="AF194" i="3"/>
  <c r="O194" i="3"/>
  <c r="AM193" i="3"/>
  <c r="R193" i="3" s="1"/>
  <c r="AL193" i="3"/>
  <c r="AJ193" i="3"/>
  <c r="AI193" i="3"/>
  <c r="S193" i="3" s="1"/>
  <c r="AH193" i="3"/>
  <c r="P193" i="3" s="1"/>
  <c r="AF193" i="3"/>
  <c r="O193" i="3"/>
  <c r="AM192" i="3"/>
  <c r="AL192" i="3"/>
  <c r="AJ192" i="3"/>
  <c r="AI192" i="3"/>
  <c r="AH192" i="3"/>
  <c r="P192" i="3" s="1"/>
  <c r="AF192" i="3"/>
  <c r="O192" i="3"/>
  <c r="AM191" i="3"/>
  <c r="AL191" i="3"/>
  <c r="AJ191" i="3"/>
  <c r="AI191" i="3"/>
  <c r="AH191" i="3"/>
  <c r="P191" i="3" s="1"/>
  <c r="AF191" i="3"/>
  <c r="O191" i="3"/>
  <c r="AM190" i="3"/>
  <c r="AL190" i="3"/>
  <c r="AJ190" i="3"/>
  <c r="AI190" i="3"/>
  <c r="AH190" i="3"/>
  <c r="P190" i="3" s="1"/>
  <c r="AF190" i="3"/>
  <c r="O190" i="3"/>
  <c r="AM189" i="3"/>
  <c r="AL189" i="3"/>
  <c r="AN189" i="3" s="1"/>
  <c r="AJ189" i="3"/>
  <c r="AI189" i="3"/>
  <c r="AH189" i="3"/>
  <c r="P189" i="3" s="1"/>
  <c r="AF189" i="3"/>
  <c r="O189" i="3"/>
  <c r="AM188" i="3"/>
  <c r="AL188" i="3"/>
  <c r="AJ188" i="3"/>
  <c r="R188" i="3" s="1"/>
  <c r="AI188" i="3"/>
  <c r="AH188" i="3"/>
  <c r="P188" i="3" s="1"/>
  <c r="AF188" i="3"/>
  <c r="O188" i="3"/>
  <c r="AM187" i="3"/>
  <c r="AL187" i="3"/>
  <c r="AJ187" i="3"/>
  <c r="AI187" i="3"/>
  <c r="AH187" i="3"/>
  <c r="P187" i="3" s="1"/>
  <c r="AF187" i="3"/>
  <c r="O187" i="3"/>
  <c r="AM186" i="3"/>
  <c r="AL186" i="3"/>
  <c r="AN186" i="3" s="1"/>
  <c r="AJ186" i="3"/>
  <c r="AI186" i="3"/>
  <c r="AH186" i="3"/>
  <c r="P186" i="3" s="1"/>
  <c r="AF186" i="3"/>
  <c r="O186" i="3"/>
  <c r="AM185" i="3"/>
  <c r="AL185" i="3"/>
  <c r="AJ185" i="3"/>
  <c r="AI185" i="3"/>
  <c r="AH185" i="3"/>
  <c r="P185" i="3" s="1"/>
  <c r="AF185" i="3"/>
  <c r="O185" i="3"/>
  <c r="AM184" i="3"/>
  <c r="AL184" i="3"/>
  <c r="AJ184" i="3"/>
  <c r="AI184" i="3"/>
  <c r="AH184" i="3"/>
  <c r="P184" i="3" s="1"/>
  <c r="AF184" i="3"/>
  <c r="O184" i="3"/>
  <c r="AM183" i="3"/>
  <c r="AL183" i="3"/>
  <c r="AN183" i="3" s="1"/>
  <c r="AJ183" i="3"/>
  <c r="R183" i="3" s="1"/>
  <c r="AI183" i="3"/>
  <c r="AH183" i="3"/>
  <c r="P183" i="3" s="1"/>
  <c r="AF183" i="3"/>
  <c r="O183" i="3"/>
  <c r="AM182" i="3"/>
  <c r="AL182" i="3"/>
  <c r="AJ182" i="3"/>
  <c r="R182" i="3" s="1"/>
  <c r="AI182" i="3"/>
  <c r="AH182" i="3"/>
  <c r="P182" i="3" s="1"/>
  <c r="AF182" i="3"/>
  <c r="O182" i="3"/>
  <c r="AM181" i="3"/>
  <c r="AL181" i="3"/>
  <c r="AN181" i="3" s="1"/>
  <c r="AJ181" i="3"/>
  <c r="R181" i="3" s="1"/>
  <c r="AI181" i="3"/>
  <c r="AH181" i="3"/>
  <c r="P181" i="3" s="1"/>
  <c r="AF181" i="3"/>
  <c r="O181" i="3"/>
  <c r="AM180" i="3"/>
  <c r="AL180" i="3"/>
  <c r="AJ180" i="3"/>
  <c r="R180" i="3" s="1"/>
  <c r="AI180" i="3"/>
  <c r="AH180" i="3"/>
  <c r="P180" i="3" s="1"/>
  <c r="AF180" i="3"/>
  <c r="O180" i="3"/>
  <c r="AM179" i="3"/>
  <c r="AL179" i="3"/>
  <c r="AJ179" i="3"/>
  <c r="AI179" i="3"/>
  <c r="AH179" i="3"/>
  <c r="P179" i="3" s="1"/>
  <c r="AF179" i="3"/>
  <c r="O179" i="3"/>
  <c r="AM178" i="3"/>
  <c r="AL178" i="3"/>
  <c r="AJ178" i="3"/>
  <c r="AI178" i="3"/>
  <c r="AH178" i="3"/>
  <c r="P178" i="3" s="1"/>
  <c r="AF178" i="3"/>
  <c r="O178" i="3"/>
  <c r="AM177" i="3"/>
  <c r="AL177" i="3"/>
  <c r="AJ177" i="3"/>
  <c r="AI177" i="3"/>
  <c r="AH177" i="3"/>
  <c r="P177" i="3" s="1"/>
  <c r="AF177" i="3"/>
  <c r="O177" i="3"/>
  <c r="AM176" i="3"/>
  <c r="AN176" i="3" s="1"/>
  <c r="AL176" i="3"/>
  <c r="AJ176" i="3"/>
  <c r="AI176" i="3"/>
  <c r="AH176" i="3"/>
  <c r="P176" i="3" s="1"/>
  <c r="AF176" i="3"/>
  <c r="O176" i="3"/>
  <c r="AM175" i="3"/>
  <c r="AN175" i="3" s="1"/>
  <c r="AL175" i="3"/>
  <c r="AJ175" i="3"/>
  <c r="AI175" i="3"/>
  <c r="AH175" i="3"/>
  <c r="P175" i="3" s="1"/>
  <c r="AF175" i="3"/>
  <c r="O175" i="3"/>
  <c r="AM174" i="3"/>
  <c r="AL174" i="3"/>
  <c r="AJ174" i="3"/>
  <c r="AI174" i="3"/>
  <c r="AH174" i="3"/>
  <c r="P174" i="3" s="1"/>
  <c r="AF174" i="3"/>
  <c r="O174" i="3"/>
  <c r="AM173" i="3"/>
  <c r="AL173" i="3"/>
  <c r="AJ173" i="3"/>
  <c r="AI173" i="3"/>
  <c r="AH173" i="3"/>
  <c r="P173" i="3" s="1"/>
  <c r="AF173" i="3"/>
  <c r="O173" i="3"/>
  <c r="AM172" i="3"/>
  <c r="AL172" i="3"/>
  <c r="AN172" i="3" s="1"/>
  <c r="AJ172" i="3"/>
  <c r="R172" i="3" s="1"/>
  <c r="AI172" i="3"/>
  <c r="AH172" i="3"/>
  <c r="P172" i="3" s="1"/>
  <c r="AF172" i="3"/>
  <c r="O172" i="3"/>
  <c r="AM171" i="3"/>
  <c r="AL171" i="3"/>
  <c r="AJ171" i="3"/>
  <c r="AI171" i="3"/>
  <c r="S171" i="3" s="1"/>
  <c r="AH171" i="3"/>
  <c r="P171" i="3" s="1"/>
  <c r="AF171" i="3"/>
  <c r="O171" i="3"/>
  <c r="AM170" i="3"/>
  <c r="AL170" i="3"/>
  <c r="AJ170" i="3"/>
  <c r="AI170" i="3"/>
  <c r="S170" i="3" s="1"/>
  <c r="AH170" i="3"/>
  <c r="P170" i="3" s="1"/>
  <c r="AF170" i="3"/>
  <c r="O170" i="3"/>
  <c r="AM169" i="3"/>
  <c r="AL169" i="3"/>
  <c r="AJ169" i="3"/>
  <c r="R169" i="3" s="1"/>
  <c r="AI169" i="3"/>
  <c r="AH169" i="3"/>
  <c r="P169" i="3" s="1"/>
  <c r="AF169" i="3"/>
  <c r="O169" i="3"/>
  <c r="AM168" i="3"/>
  <c r="AL168" i="3"/>
  <c r="AJ168" i="3"/>
  <c r="AI168" i="3"/>
  <c r="AH168" i="3"/>
  <c r="P168" i="3" s="1"/>
  <c r="AF168" i="3"/>
  <c r="O168" i="3"/>
  <c r="AM167" i="3"/>
  <c r="AL167" i="3"/>
  <c r="AJ167" i="3"/>
  <c r="AI167" i="3"/>
  <c r="AH167" i="3"/>
  <c r="P167" i="3" s="1"/>
  <c r="AF167" i="3"/>
  <c r="O167" i="3"/>
  <c r="AM166" i="3"/>
  <c r="R166" i="3" s="1"/>
  <c r="AL166" i="3"/>
  <c r="AJ166" i="3"/>
  <c r="AI166" i="3"/>
  <c r="AH166" i="3"/>
  <c r="P166" i="3" s="1"/>
  <c r="AF166" i="3"/>
  <c r="O166" i="3"/>
  <c r="AM165" i="3"/>
  <c r="AL165" i="3"/>
  <c r="AJ165" i="3"/>
  <c r="AI165" i="3"/>
  <c r="AH165" i="3"/>
  <c r="P165" i="3" s="1"/>
  <c r="AF165" i="3"/>
  <c r="O165" i="3"/>
  <c r="AM164" i="3"/>
  <c r="AL164" i="3"/>
  <c r="AJ164" i="3"/>
  <c r="AI164" i="3"/>
  <c r="AH164" i="3"/>
  <c r="P164" i="3" s="1"/>
  <c r="AF164" i="3"/>
  <c r="O164" i="3"/>
  <c r="AM163" i="3"/>
  <c r="AL163" i="3"/>
  <c r="AJ163" i="3"/>
  <c r="AI163" i="3"/>
  <c r="AH163" i="3"/>
  <c r="P163" i="3" s="1"/>
  <c r="AF163" i="3"/>
  <c r="O163" i="3"/>
  <c r="AM162" i="3"/>
  <c r="AL162" i="3"/>
  <c r="AJ162" i="3"/>
  <c r="AI162" i="3"/>
  <c r="AH162" i="3"/>
  <c r="P162" i="3" s="1"/>
  <c r="AF162" i="3"/>
  <c r="O162" i="3"/>
  <c r="AM161" i="3"/>
  <c r="AL161" i="3"/>
  <c r="AJ161" i="3"/>
  <c r="AI161" i="3"/>
  <c r="AH161" i="3"/>
  <c r="P161" i="3" s="1"/>
  <c r="AF161" i="3"/>
  <c r="O161" i="3"/>
  <c r="AM160" i="3"/>
  <c r="AL160" i="3"/>
  <c r="AJ160" i="3"/>
  <c r="AI160" i="3"/>
  <c r="AH160" i="3"/>
  <c r="P160" i="3" s="1"/>
  <c r="AF160" i="3"/>
  <c r="O160" i="3"/>
  <c r="AM159" i="3"/>
  <c r="AL159" i="3"/>
  <c r="AJ159" i="3"/>
  <c r="AI159" i="3"/>
  <c r="AH159" i="3"/>
  <c r="P159" i="3" s="1"/>
  <c r="AF159" i="3"/>
  <c r="O159" i="3"/>
  <c r="AM158" i="3"/>
  <c r="AL158" i="3"/>
  <c r="AJ158" i="3"/>
  <c r="AI158" i="3"/>
  <c r="AH158" i="3"/>
  <c r="P158" i="3" s="1"/>
  <c r="AF158" i="3"/>
  <c r="O158" i="3"/>
  <c r="AM157" i="3"/>
  <c r="AL157" i="3"/>
  <c r="AJ157" i="3"/>
  <c r="AI157" i="3"/>
  <c r="AH157" i="3"/>
  <c r="P157" i="3" s="1"/>
  <c r="AF157" i="3"/>
  <c r="O157" i="3"/>
  <c r="AM156" i="3"/>
  <c r="AL156" i="3"/>
  <c r="AN156" i="3" s="1"/>
  <c r="AJ156" i="3"/>
  <c r="AI156" i="3"/>
  <c r="AH156" i="3"/>
  <c r="P156" i="3" s="1"/>
  <c r="AF156" i="3"/>
  <c r="O156" i="3"/>
  <c r="AM155" i="3"/>
  <c r="AL155" i="3"/>
  <c r="AJ155" i="3"/>
  <c r="AI155" i="3"/>
  <c r="AH155" i="3"/>
  <c r="P155" i="3" s="1"/>
  <c r="AF155" i="3"/>
  <c r="O155" i="3"/>
  <c r="AM154" i="3"/>
  <c r="AL154" i="3"/>
  <c r="AJ154" i="3"/>
  <c r="AI154" i="3"/>
  <c r="AH154" i="3"/>
  <c r="P154" i="3" s="1"/>
  <c r="AF154" i="3"/>
  <c r="O154" i="3"/>
  <c r="AM153" i="3"/>
  <c r="AL153" i="3"/>
  <c r="AJ153" i="3"/>
  <c r="AI153" i="3"/>
  <c r="AH153" i="3"/>
  <c r="P153" i="3" s="1"/>
  <c r="AF153" i="3"/>
  <c r="O153" i="3"/>
  <c r="AM152" i="3"/>
  <c r="AL152" i="3"/>
  <c r="AJ152" i="3"/>
  <c r="AI152" i="3"/>
  <c r="AH152" i="3"/>
  <c r="P152" i="3" s="1"/>
  <c r="AF152" i="3"/>
  <c r="O152" i="3"/>
  <c r="AM151" i="3"/>
  <c r="AL151" i="3"/>
  <c r="AJ151" i="3"/>
  <c r="R151" i="3" s="1"/>
  <c r="AI151" i="3"/>
  <c r="AH151" i="3"/>
  <c r="P151" i="3" s="1"/>
  <c r="AF151" i="3"/>
  <c r="O151" i="3"/>
  <c r="AM150" i="3"/>
  <c r="R150" i="3" s="1"/>
  <c r="AL150" i="3"/>
  <c r="AJ150" i="3"/>
  <c r="AI150" i="3"/>
  <c r="AH150" i="3"/>
  <c r="P150" i="3" s="1"/>
  <c r="AF150" i="3"/>
  <c r="O150" i="3"/>
  <c r="AM149" i="3"/>
  <c r="AL149" i="3"/>
  <c r="AJ149" i="3"/>
  <c r="AI149" i="3"/>
  <c r="AH149" i="3"/>
  <c r="P149" i="3" s="1"/>
  <c r="AF149" i="3"/>
  <c r="O149" i="3"/>
  <c r="AM148" i="3"/>
  <c r="AL148" i="3"/>
  <c r="AJ148" i="3"/>
  <c r="AI148" i="3"/>
  <c r="AH148" i="3"/>
  <c r="P148" i="3" s="1"/>
  <c r="AF148" i="3"/>
  <c r="O148" i="3"/>
  <c r="AM147" i="3"/>
  <c r="AL147" i="3"/>
  <c r="AJ147" i="3"/>
  <c r="AI147" i="3"/>
  <c r="AH147" i="3"/>
  <c r="P147" i="3" s="1"/>
  <c r="AF147" i="3"/>
  <c r="O147" i="3"/>
  <c r="AM146" i="3"/>
  <c r="AL146" i="3"/>
  <c r="AJ146" i="3"/>
  <c r="AI146" i="3"/>
  <c r="AH146" i="3"/>
  <c r="P146" i="3" s="1"/>
  <c r="AF146" i="3"/>
  <c r="O146" i="3"/>
  <c r="AM145" i="3"/>
  <c r="AL145" i="3"/>
  <c r="AJ145" i="3"/>
  <c r="R145" i="3" s="1"/>
  <c r="AI145" i="3"/>
  <c r="AH145" i="3"/>
  <c r="P145" i="3" s="1"/>
  <c r="AF145" i="3"/>
  <c r="O145" i="3"/>
  <c r="AM144" i="3"/>
  <c r="AL144" i="3"/>
  <c r="AJ144" i="3"/>
  <c r="AI144" i="3"/>
  <c r="AH144" i="3"/>
  <c r="P144" i="3" s="1"/>
  <c r="AF144" i="3"/>
  <c r="O144" i="3"/>
  <c r="AM143" i="3"/>
  <c r="AL143" i="3"/>
  <c r="AJ143" i="3"/>
  <c r="AI143" i="3"/>
  <c r="AH143" i="3"/>
  <c r="P143" i="3" s="1"/>
  <c r="AF143" i="3"/>
  <c r="O143" i="3"/>
  <c r="AM142" i="3"/>
  <c r="AL142" i="3"/>
  <c r="AJ142" i="3"/>
  <c r="AI142" i="3"/>
  <c r="AH142" i="3"/>
  <c r="P142" i="3" s="1"/>
  <c r="AF142" i="3"/>
  <c r="O142" i="3"/>
  <c r="AM141" i="3"/>
  <c r="AL141" i="3"/>
  <c r="AJ141" i="3"/>
  <c r="AI141" i="3"/>
  <c r="AH141" i="3"/>
  <c r="P141" i="3" s="1"/>
  <c r="AF141" i="3"/>
  <c r="O141" i="3"/>
  <c r="AM140" i="3"/>
  <c r="AL140" i="3"/>
  <c r="AJ140" i="3"/>
  <c r="AI140" i="3"/>
  <c r="AH140" i="3"/>
  <c r="P140" i="3" s="1"/>
  <c r="AF140" i="3"/>
  <c r="O140" i="3"/>
  <c r="AM139" i="3"/>
  <c r="AL139" i="3"/>
  <c r="AJ139" i="3"/>
  <c r="AI139" i="3"/>
  <c r="AH139" i="3"/>
  <c r="P139" i="3" s="1"/>
  <c r="AF139" i="3"/>
  <c r="O139" i="3"/>
  <c r="AM138" i="3"/>
  <c r="AL138" i="3"/>
  <c r="AJ138" i="3"/>
  <c r="AI138" i="3"/>
  <c r="AH138" i="3"/>
  <c r="P138" i="3" s="1"/>
  <c r="AF138" i="3"/>
  <c r="O138" i="3"/>
  <c r="AM137" i="3"/>
  <c r="AL137" i="3"/>
  <c r="AJ137" i="3"/>
  <c r="AI137" i="3"/>
  <c r="AH137" i="3"/>
  <c r="P137" i="3" s="1"/>
  <c r="AF137" i="3"/>
  <c r="O137" i="3"/>
  <c r="AM136" i="3"/>
  <c r="AL136" i="3"/>
  <c r="AJ136" i="3"/>
  <c r="AI136" i="3"/>
  <c r="AH136" i="3"/>
  <c r="P136" i="3" s="1"/>
  <c r="AF136" i="3"/>
  <c r="O136" i="3"/>
  <c r="AM135" i="3"/>
  <c r="AL135" i="3"/>
  <c r="AJ135" i="3"/>
  <c r="AI135" i="3"/>
  <c r="AH135" i="3"/>
  <c r="P135" i="3" s="1"/>
  <c r="AF135" i="3"/>
  <c r="O135" i="3"/>
  <c r="AM134" i="3"/>
  <c r="AL134" i="3"/>
  <c r="AJ134" i="3"/>
  <c r="R134" i="3" s="1"/>
  <c r="AI134" i="3"/>
  <c r="AH134" i="3"/>
  <c r="P134" i="3" s="1"/>
  <c r="AF134" i="3"/>
  <c r="O134" i="3"/>
  <c r="AM133" i="3"/>
  <c r="R133" i="3" s="1"/>
  <c r="AL133" i="3"/>
  <c r="AJ133" i="3"/>
  <c r="AI133" i="3"/>
  <c r="AH133" i="3"/>
  <c r="P133" i="3" s="1"/>
  <c r="AF133" i="3"/>
  <c r="O133" i="3"/>
  <c r="AM132" i="3"/>
  <c r="AL132" i="3"/>
  <c r="AJ132" i="3"/>
  <c r="AI132" i="3"/>
  <c r="AH132" i="3"/>
  <c r="P132" i="3" s="1"/>
  <c r="AF132" i="3"/>
  <c r="O132" i="3"/>
  <c r="AM131" i="3"/>
  <c r="AL131" i="3"/>
  <c r="AJ131" i="3"/>
  <c r="AI131" i="3"/>
  <c r="AH131" i="3"/>
  <c r="AF131" i="3"/>
  <c r="P131" i="3"/>
  <c r="O131" i="3"/>
  <c r="AM130" i="3"/>
  <c r="AL130" i="3"/>
  <c r="AJ130" i="3"/>
  <c r="AI130" i="3"/>
  <c r="AH130" i="3"/>
  <c r="AF130" i="3"/>
  <c r="P130" i="3"/>
  <c r="O130" i="3"/>
  <c r="AM129" i="3"/>
  <c r="AL129" i="3"/>
  <c r="AJ129" i="3"/>
  <c r="AI129" i="3"/>
  <c r="AH129" i="3"/>
  <c r="P129" i="3" s="1"/>
  <c r="AF129" i="3"/>
  <c r="O129" i="3"/>
  <c r="AM128" i="3"/>
  <c r="AL128" i="3"/>
  <c r="AJ128" i="3"/>
  <c r="R128" i="3" s="1"/>
  <c r="AI128" i="3"/>
  <c r="AH128" i="3"/>
  <c r="P128" i="3" s="1"/>
  <c r="AF128" i="3"/>
  <c r="O128" i="3"/>
  <c r="AM127" i="3"/>
  <c r="AL127" i="3"/>
  <c r="AJ127" i="3"/>
  <c r="AI127" i="3"/>
  <c r="AH127" i="3"/>
  <c r="P127" i="3" s="1"/>
  <c r="AF127" i="3"/>
  <c r="O127" i="3"/>
  <c r="AM126" i="3"/>
  <c r="AL126" i="3"/>
  <c r="AJ126" i="3"/>
  <c r="R126" i="3" s="1"/>
  <c r="AI126" i="3"/>
  <c r="AH126" i="3"/>
  <c r="P126" i="3" s="1"/>
  <c r="AF126" i="3"/>
  <c r="O126" i="3"/>
  <c r="AM125" i="3"/>
  <c r="AL125" i="3"/>
  <c r="AJ125" i="3"/>
  <c r="AI125" i="3"/>
  <c r="AH125" i="3"/>
  <c r="P125" i="3" s="1"/>
  <c r="AF125" i="3"/>
  <c r="O125" i="3"/>
  <c r="AM124" i="3"/>
  <c r="R124" i="3" s="1"/>
  <c r="AL124" i="3"/>
  <c r="AJ124" i="3"/>
  <c r="AI124" i="3"/>
  <c r="AH124" i="3"/>
  <c r="P124" i="3" s="1"/>
  <c r="AF124" i="3"/>
  <c r="O124" i="3"/>
  <c r="AM123" i="3"/>
  <c r="AL123" i="3"/>
  <c r="AJ123" i="3"/>
  <c r="AI123" i="3"/>
  <c r="AH123" i="3"/>
  <c r="P123" i="3" s="1"/>
  <c r="AF123" i="3"/>
  <c r="O123" i="3"/>
  <c r="AM122" i="3"/>
  <c r="AL122" i="3"/>
  <c r="AJ122" i="3"/>
  <c r="AI122" i="3"/>
  <c r="AH122" i="3"/>
  <c r="P122" i="3" s="1"/>
  <c r="AF122" i="3"/>
  <c r="O122" i="3"/>
  <c r="AM121" i="3"/>
  <c r="AL121" i="3"/>
  <c r="AJ121" i="3"/>
  <c r="AI121" i="3"/>
  <c r="AH121" i="3"/>
  <c r="P121" i="3" s="1"/>
  <c r="AF121" i="3"/>
  <c r="O121" i="3"/>
  <c r="AM120" i="3"/>
  <c r="AL120" i="3"/>
  <c r="AJ120" i="3"/>
  <c r="AI120" i="3"/>
  <c r="AH120" i="3"/>
  <c r="P120" i="3" s="1"/>
  <c r="AF120" i="3"/>
  <c r="O120" i="3"/>
  <c r="AM119" i="3"/>
  <c r="AL119" i="3"/>
  <c r="AJ119" i="3"/>
  <c r="AI119" i="3"/>
  <c r="AH119" i="3"/>
  <c r="P119" i="3" s="1"/>
  <c r="AF119" i="3"/>
  <c r="O119" i="3"/>
  <c r="AM118" i="3"/>
  <c r="AL118" i="3"/>
  <c r="AJ118" i="3"/>
  <c r="AI118" i="3"/>
  <c r="AH118" i="3"/>
  <c r="P118" i="3" s="1"/>
  <c r="AF118" i="3"/>
  <c r="O118" i="3"/>
  <c r="AM117" i="3"/>
  <c r="AL117" i="3"/>
  <c r="AJ117" i="3"/>
  <c r="AI117" i="3"/>
  <c r="AH117" i="3"/>
  <c r="P117" i="3" s="1"/>
  <c r="AF117" i="3"/>
  <c r="O117" i="3"/>
  <c r="AM116" i="3"/>
  <c r="AL116" i="3"/>
  <c r="AJ116" i="3"/>
  <c r="AI116" i="3"/>
  <c r="AH116" i="3"/>
  <c r="P116" i="3" s="1"/>
  <c r="AF116" i="3"/>
  <c r="O116" i="3"/>
  <c r="AM115" i="3"/>
  <c r="AL115" i="3"/>
  <c r="AJ115" i="3"/>
  <c r="R115" i="3" s="1"/>
  <c r="AI115" i="3"/>
  <c r="AH115" i="3"/>
  <c r="P115" i="3" s="1"/>
  <c r="AF115" i="3"/>
  <c r="O115" i="3"/>
  <c r="AM114" i="3"/>
  <c r="AL114" i="3"/>
  <c r="AJ114" i="3"/>
  <c r="AI114" i="3"/>
  <c r="AH114" i="3"/>
  <c r="P114" i="3" s="1"/>
  <c r="AF114" i="3"/>
  <c r="O114" i="3"/>
  <c r="AM113" i="3"/>
  <c r="R113" i="3" s="1"/>
  <c r="AL113" i="3"/>
  <c r="AJ113" i="3"/>
  <c r="AI113" i="3"/>
  <c r="AH113" i="3"/>
  <c r="P113" i="3" s="1"/>
  <c r="AF113" i="3"/>
  <c r="O113" i="3"/>
  <c r="AM112" i="3"/>
  <c r="AL112" i="3"/>
  <c r="AJ112" i="3"/>
  <c r="AI112" i="3"/>
  <c r="AH112" i="3"/>
  <c r="P112" i="3" s="1"/>
  <c r="AF112" i="3"/>
  <c r="O112" i="3"/>
  <c r="AM111" i="3"/>
  <c r="AL111" i="3"/>
  <c r="AJ111" i="3"/>
  <c r="AI111" i="3"/>
  <c r="AH111" i="3"/>
  <c r="P111" i="3" s="1"/>
  <c r="AF111" i="3"/>
  <c r="O111" i="3"/>
  <c r="AM110" i="3"/>
  <c r="AL110" i="3"/>
  <c r="AN110" i="3" s="1"/>
  <c r="AJ110" i="3"/>
  <c r="R110" i="3" s="1"/>
  <c r="AI110" i="3"/>
  <c r="AH110" i="3"/>
  <c r="P110" i="3" s="1"/>
  <c r="AF110" i="3"/>
  <c r="O110" i="3"/>
  <c r="AM109" i="3"/>
  <c r="AL109" i="3"/>
  <c r="AJ109" i="3"/>
  <c r="AI109" i="3"/>
  <c r="AH109" i="3"/>
  <c r="P109" i="3" s="1"/>
  <c r="AF109" i="3"/>
  <c r="O109" i="3"/>
  <c r="AM108" i="3"/>
  <c r="AL108" i="3"/>
  <c r="AN108" i="3" s="1"/>
  <c r="AJ108" i="3"/>
  <c r="AI108" i="3"/>
  <c r="AH108" i="3"/>
  <c r="P108" i="3" s="1"/>
  <c r="AF108" i="3"/>
  <c r="O108" i="3"/>
  <c r="AM107" i="3"/>
  <c r="AL107" i="3"/>
  <c r="AJ107" i="3"/>
  <c r="AI107" i="3"/>
  <c r="AH107" i="3"/>
  <c r="P107" i="3" s="1"/>
  <c r="AF107" i="3"/>
  <c r="O107" i="3"/>
  <c r="AM106" i="3"/>
  <c r="AL106" i="3"/>
  <c r="AJ106" i="3"/>
  <c r="AI106" i="3"/>
  <c r="AH106" i="3"/>
  <c r="P106" i="3" s="1"/>
  <c r="AF106" i="3"/>
  <c r="O106" i="3"/>
  <c r="AM105" i="3"/>
  <c r="AL105" i="3"/>
  <c r="AJ105" i="3"/>
  <c r="AI105" i="3"/>
  <c r="AH105" i="3"/>
  <c r="P105" i="3" s="1"/>
  <c r="AF105" i="3"/>
  <c r="O105" i="3"/>
  <c r="AM104" i="3"/>
  <c r="AL104" i="3"/>
  <c r="AJ104" i="3"/>
  <c r="AI104" i="3"/>
  <c r="AH104" i="3"/>
  <c r="P104" i="3" s="1"/>
  <c r="AF104" i="3"/>
  <c r="O104" i="3"/>
  <c r="AM103" i="3"/>
  <c r="AL103" i="3"/>
  <c r="AJ103" i="3"/>
  <c r="AI103" i="3"/>
  <c r="AH103" i="3"/>
  <c r="P103" i="3" s="1"/>
  <c r="AF103" i="3"/>
  <c r="O103" i="3"/>
  <c r="AM102" i="3"/>
  <c r="AL102" i="3"/>
  <c r="AN102" i="3" s="1"/>
  <c r="AJ102" i="3"/>
  <c r="R102" i="3" s="1"/>
  <c r="AI102" i="3"/>
  <c r="AH102" i="3"/>
  <c r="P102" i="3" s="1"/>
  <c r="AF102" i="3"/>
  <c r="O102" i="3"/>
  <c r="AM101" i="3"/>
  <c r="AL101" i="3"/>
  <c r="AJ101" i="3"/>
  <c r="AI101" i="3"/>
  <c r="S101" i="3" s="1"/>
  <c r="AH101" i="3"/>
  <c r="P101" i="3" s="1"/>
  <c r="AF101" i="3"/>
  <c r="O101" i="3"/>
  <c r="AM100" i="3"/>
  <c r="AL100" i="3"/>
  <c r="AJ100" i="3"/>
  <c r="AI100" i="3"/>
  <c r="AH100" i="3"/>
  <c r="P100" i="3" s="1"/>
  <c r="AF100" i="3"/>
  <c r="O100" i="3"/>
  <c r="AM99" i="3"/>
  <c r="AL99" i="3"/>
  <c r="AN99" i="3" s="1"/>
  <c r="AJ99" i="3"/>
  <c r="AI99" i="3"/>
  <c r="AH99" i="3"/>
  <c r="P99" i="3" s="1"/>
  <c r="AF99" i="3"/>
  <c r="O99" i="3"/>
  <c r="AM98" i="3"/>
  <c r="AL98" i="3"/>
  <c r="AN98" i="3" s="1"/>
  <c r="AJ98" i="3"/>
  <c r="R98" i="3" s="1"/>
  <c r="AI98" i="3"/>
  <c r="AH98" i="3"/>
  <c r="P98" i="3" s="1"/>
  <c r="AF98" i="3"/>
  <c r="O98" i="3"/>
  <c r="AM97" i="3"/>
  <c r="AL97" i="3"/>
  <c r="AJ97" i="3"/>
  <c r="AI97" i="3"/>
  <c r="S97" i="3" s="1"/>
  <c r="AH97" i="3"/>
  <c r="P97" i="3" s="1"/>
  <c r="AF97" i="3"/>
  <c r="O97" i="3"/>
  <c r="AM96" i="3"/>
  <c r="AL96" i="3"/>
  <c r="AJ96" i="3"/>
  <c r="AI96" i="3"/>
  <c r="AH96" i="3"/>
  <c r="P96" i="3" s="1"/>
  <c r="AF96" i="3"/>
  <c r="O96" i="3"/>
  <c r="AM95" i="3"/>
  <c r="AL95" i="3"/>
  <c r="AJ95" i="3"/>
  <c r="AI95" i="3"/>
  <c r="AH95" i="3"/>
  <c r="P95" i="3" s="1"/>
  <c r="AF95" i="3"/>
  <c r="O95" i="3"/>
  <c r="AM94" i="3"/>
  <c r="AL94" i="3"/>
  <c r="AJ94" i="3"/>
  <c r="AI94" i="3"/>
  <c r="AH94" i="3"/>
  <c r="P94" i="3" s="1"/>
  <c r="AF94" i="3"/>
  <c r="O94" i="3"/>
  <c r="AM93" i="3"/>
  <c r="AL93" i="3"/>
  <c r="AN93" i="3" s="1"/>
  <c r="AJ93" i="3"/>
  <c r="R93" i="3" s="1"/>
  <c r="AI93" i="3"/>
  <c r="AH93" i="3"/>
  <c r="P93" i="3" s="1"/>
  <c r="AF93" i="3"/>
  <c r="O93" i="3"/>
  <c r="AM92" i="3"/>
  <c r="AL92" i="3"/>
  <c r="AJ92" i="3"/>
  <c r="AI92" i="3"/>
  <c r="S92" i="3" s="1"/>
  <c r="AH92" i="3"/>
  <c r="P92" i="3" s="1"/>
  <c r="AF92" i="3"/>
  <c r="O92" i="3"/>
  <c r="AM91" i="3"/>
  <c r="AL91" i="3"/>
  <c r="AJ91" i="3"/>
  <c r="AI91" i="3"/>
  <c r="AH91" i="3"/>
  <c r="P91" i="3" s="1"/>
  <c r="AF91" i="3"/>
  <c r="O91" i="3"/>
  <c r="AM90" i="3"/>
  <c r="AL90" i="3"/>
  <c r="AJ90" i="3"/>
  <c r="AI90" i="3"/>
  <c r="AH90" i="3"/>
  <c r="P90" i="3" s="1"/>
  <c r="AF90" i="3"/>
  <c r="O90" i="3"/>
  <c r="AM89" i="3"/>
  <c r="AL89" i="3"/>
  <c r="AJ89" i="3"/>
  <c r="AI89" i="3"/>
  <c r="AH89" i="3"/>
  <c r="P89" i="3" s="1"/>
  <c r="AF89" i="3"/>
  <c r="O89" i="3"/>
  <c r="AM88" i="3"/>
  <c r="AL88" i="3"/>
  <c r="AJ88" i="3"/>
  <c r="AI88" i="3"/>
  <c r="AH88" i="3"/>
  <c r="P88" i="3" s="1"/>
  <c r="AF88" i="3"/>
  <c r="O88" i="3"/>
  <c r="AM87" i="3"/>
  <c r="AL87" i="3"/>
  <c r="AJ87" i="3"/>
  <c r="AI87" i="3"/>
  <c r="AH87" i="3"/>
  <c r="P87" i="3" s="1"/>
  <c r="AF87" i="3"/>
  <c r="O87" i="3"/>
  <c r="AM86" i="3"/>
  <c r="AL86" i="3"/>
  <c r="AJ86" i="3"/>
  <c r="AI86" i="3"/>
  <c r="AH86" i="3"/>
  <c r="P86" i="3" s="1"/>
  <c r="AF86" i="3"/>
  <c r="O86" i="3"/>
  <c r="AM85" i="3"/>
  <c r="AL85" i="3"/>
  <c r="AN85" i="3" s="1"/>
  <c r="AJ85" i="3"/>
  <c r="R85" i="3" s="1"/>
  <c r="AI85" i="3"/>
  <c r="AH85" i="3"/>
  <c r="P85" i="3" s="1"/>
  <c r="AF85" i="3"/>
  <c r="O85" i="3"/>
  <c r="AM84" i="3"/>
  <c r="AL84" i="3"/>
  <c r="AJ84" i="3"/>
  <c r="AI84" i="3"/>
  <c r="S84" i="3" s="1"/>
  <c r="AH84" i="3"/>
  <c r="P84" i="3" s="1"/>
  <c r="AF84" i="3"/>
  <c r="O84" i="3"/>
  <c r="AM83" i="3"/>
  <c r="AL83" i="3"/>
  <c r="AJ83" i="3"/>
  <c r="AI83" i="3"/>
  <c r="AH83" i="3"/>
  <c r="P83" i="3" s="1"/>
  <c r="AF83" i="3"/>
  <c r="O83" i="3"/>
  <c r="AM82" i="3"/>
  <c r="AL82" i="3"/>
  <c r="AJ82" i="3"/>
  <c r="AI82" i="3"/>
  <c r="AH82" i="3"/>
  <c r="P82" i="3" s="1"/>
  <c r="AF82" i="3"/>
  <c r="O82" i="3"/>
  <c r="AM81" i="3"/>
  <c r="AL81" i="3"/>
  <c r="AJ81" i="3"/>
  <c r="AI81" i="3"/>
  <c r="AH81" i="3"/>
  <c r="P81" i="3" s="1"/>
  <c r="AF81" i="3"/>
  <c r="O81" i="3"/>
  <c r="AM80" i="3"/>
  <c r="AL80" i="3"/>
  <c r="AJ80" i="3"/>
  <c r="AI80" i="3"/>
  <c r="AH80" i="3"/>
  <c r="P80" i="3" s="1"/>
  <c r="AF80" i="3"/>
  <c r="O80" i="3"/>
  <c r="AM79" i="3"/>
  <c r="AL79" i="3"/>
  <c r="AJ79" i="3"/>
  <c r="AI79" i="3"/>
  <c r="AH79" i="3"/>
  <c r="P79" i="3" s="1"/>
  <c r="AF79" i="3"/>
  <c r="O79" i="3"/>
  <c r="AM78" i="3"/>
  <c r="AL78" i="3"/>
  <c r="AJ78" i="3"/>
  <c r="AI78" i="3"/>
  <c r="AH78" i="3"/>
  <c r="P78" i="3" s="1"/>
  <c r="AF78" i="3"/>
  <c r="O78" i="3"/>
  <c r="AM77" i="3"/>
  <c r="AL77" i="3"/>
  <c r="AN77" i="3" s="1"/>
  <c r="AJ77" i="3"/>
  <c r="R77" i="3" s="1"/>
  <c r="AI77" i="3"/>
  <c r="AH77" i="3"/>
  <c r="P77" i="3" s="1"/>
  <c r="AF77" i="3"/>
  <c r="O77" i="3"/>
  <c r="AM76" i="3"/>
  <c r="AL76" i="3"/>
  <c r="AJ76" i="3"/>
  <c r="AI76" i="3"/>
  <c r="S76" i="3" s="1"/>
  <c r="AH76" i="3"/>
  <c r="P76" i="3" s="1"/>
  <c r="AF76" i="3"/>
  <c r="O76" i="3"/>
  <c r="AM75" i="3"/>
  <c r="AL75" i="3"/>
  <c r="AJ75" i="3"/>
  <c r="AI75" i="3"/>
  <c r="AH75" i="3"/>
  <c r="P75" i="3" s="1"/>
  <c r="AF75" i="3"/>
  <c r="O75" i="3"/>
  <c r="AM74" i="3"/>
  <c r="AL74" i="3"/>
  <c r="AN74" i="3" s="1"/>
  <c r="AJ74" i="3"/>
  <c r="R74" i="3" s="1"/>
  <c r="AI74" i="3"/>
  <c r="AH74" i="3"/>
  <c r="P74" i="3" s="1"/>
  <c r="AF74" i="3"/>
  <c r="O74" i="3"/>
  <c r="AM73" i="3"/>
  <c r="AL73" i="3"/>
  <c r="AJ73" i="3"/>
  <c r="AI73" i="3"/>
  <c r="S73" i="3" s="1"/>
  <c r="AH73" i="3"/>
  <c r="P73" i="3" s="1"/>
  <c r="AF73" i="3"/>
  <c r="O73" i="3"/>
  <c r="AM72" i="3"/>
  <c r="AL72" i="3"/>
  <c r="AJ72" i="3"/>
  <c r="AI72" i="3"/>
  <c r="AH72" i="3"/>
  <c r="P72" i="3" s="1"/>
  <c r="AF72" i="3"/>
  <c r="O72" i="3"/>
  <c r="AM71" i="3"/>
  <c r="AL71" i="3"/>
  <c r="AJ71" i="3"/>
  <c r="AI71" i="3"/>
  <c r="AH71" i="3"/>
  <c r="P71" i="3" s="1"/>
  <c r="AF71" i="3"/>
  <c r="O71" i="3"/>
  <c r="AM70" i="3"/>
  <c r="AL70" i="3"/>
  <c r="AN70" i="3" s="1"/>
  <c r="AJ70" i="3"/>
  <c r="AI70" i="3"/>
  <c r="AH70" i="3"/>
  <c r="P70" i="3" s="1"/>
  <c r="AF70" i="3"/>
  <c r="O70" i="3"/>
  <c r="AM69" i="3"/>
  <c r="AL69" i="3"/>
  <c r="AJ69" i="3"/>
  <c r="R69" i="3" s="1"/>
  <c r="AI69" i="3"/>
  <c r="AH69" i="3"/>
  <c r="P69" i="3" s="1"/>
  <c r="AF69" i="3"/>
  <c r="O69" i="3"/>
  <c r="AM68" i="3"/>
  <c r="AL68" i="3"/>
  <c r="AJ68" i="3"/>
  <c r="AI68" i="3"/>
  <c r="S68" i="3" s="1"/>
  <c r="AH68" i="3"/>
  <c r="P68" i="3" s="1"/>
  <c r="AF68" i="3"/>
  <c r="O68" i="3"/>
  <c r="AM67" i="3"/>
  <c r="AL67" i="3"/>
  <c r="AJ67" i="3"/>
  <c r="AI67" i="3"/>
  <c r="S67" i="3" s="1"/>
  <c r="AH67" i="3"/>
  <c r="P67" i="3" s="1"/>
  <c r="AF67" i="3"/>
  <c r="O67" i="3"/>
  <c r="AM66" i="3"/>
  <c r="AL66" i="3"/>
  <c r="AJ66" i="3"/>
  <c r="AI66" i="3"/>
  <c r="S66" i="3" s="1"/>
  <c r="AH66" i="3"/>
  <c r="P66" i="3" s="1"/>
  <c r="AF66" i="3"/>
  <c r="O66" i="3"/>
  <c r="AM65" i="3"/>
  <c r="AL65" i="3"/>
  <c r="AJ65" i="3"/>
  <c r="AI65" i="3"/>
  <c r="S65" i="3" s="1"/>
  <c r="AH65" i="3"/>
  <c r="P65" i="3" s="1"/>
  <c r="AF65" i="3"/>
  <c r="O65" i="3"/>
  <c r="AM64" i="3"/>
  <c r="AL64" i="3"/>
  <c r="AJ64" i="3"/>
  <c r="AI64" i="3"/>
  <c r="S64" i="3" s="1"/>
  <c r="AH64" i="3"/>
  <c r="P64" i="3" s="1"/>
  <c r="AF64" i="3"/>
  <c r="O64" i="3"/>
  <c r="AM63" i="3"/>
  <c r="AL63" i="3"/>
  <c r="AJ63" i="3"/>
  <c r="AI63" i="3"/>
  <c r="AH63" i="3"/>
  <c r="P63" i="3" s="1"/>
  <c r="AF63" i="3"/>
  <c r="O63" i="3"/>
  <c r="AM62" i="3"/>
  <c r="AL62" i="3"/>
  <c r="AJ62" i="3"/>
  <c r="AI62" i="3"/>
  <c r="AH62" i="3"/>
  <c r="P62" i="3" s="1"/>
  <c r="AF62" i="3"/>
  <c r="O62" i="3"/>
  <c r="AM61" i="3"/>
  <c r="AL61" i="3"/>
  <c r="AN61" i="3" s="1"/>
  <c r="AJ61" i="3"/>
  <c r="AI61" i="3"/>
  <c r="AH61" i="3"/>
  <c r="P61" i="3" s="1"/>
  <c r="AF61" i="3"/>
  <c r="O61" i="3"/>
  <c r="AM60" i="3"/>
  <c r="AL60" i="3"/>
  <c r="AJ60" i="3"/>
  <c r="AI60" i="3"/>
  <c r="AH60" i="3"/>
  <c r="P60" i="3" s="1"/>
  <c r="AF60" i="3"/>
  <c r="O60" i="3"/>
  <c r="AM59" i="3"/>
  <c r="AL59" i="3"/>
  <c r="AJ59" i="3"/>
  <c r="AI59" i="3"/>
  <c r="AH59" i="3"/>
  <c r="P59" i="3" s="1"/>
  <c r="AF59" i="3"/>
  <c r="O59" i="3"/>
  <c r="AM58" i="3"/>
  <c r="AL58" i="3"/>
  <c r="AN58" i="3" s="1"/>
  <c r="AJ58" i="3"/>
  <c r="AI58" i="3"/>
  <c r="AH58" i="3"/>
  <c r="P58" i="3" s="1"/>
  <c r="AF58" i="3"/>
  <c r="O58" i="3"/>
  <c r="AM57" i="3"/>
  <c r="AL57" i="3"/>
  <c r="AJ57" i="3"/>
  <c r="R57" i="3" s="1"/>
  <c r="AI57" i="3"/>
  <c r="AH57" i="3"/>
  <c r="P57" i="3" s="1"/>
  <c r="AF57" i="3"/>
  <c r="O57" i="3"/>
  <c r="AM56" i="3"/>
  <c r="AL56" i="3"/>
  <c r="AJ56" i="3"/>
  <c r="AI56" i="3"/>
  <c r="S56" i="3" s="1"/>
  <c r="AH56" i="3"/>
  <c r="P56" i="3" s="1"/>
  <c r="AF56" i="3"/>
  <c r="O56" i="3"/>
  <c r="AM55" i="3"/>
  <c r="AL55" i="3"/>
  <c r="AN55" i="3" s="1"/>
  <c r="AJ55" i="3"/>
  <c r="R55" i="3" s="1"/>
  <c r="AI55" i="3"/>
  <c r="AH55" i="3"/>
  <c r="P55" i="3" s="1"/>
  <c r="AF55" i="3"/>
  <c r="O55" i="3"/>
  <c r="AM54" i="3"/>
  <c r="AL54" i="3"/>
  <c r="AJ54" i="3"/>
  <c r="AI54" i="3"/>
  <c r="AH54" i="3"/>
  <c r="P54" i="3" s="1"/>
  <c r="AF54" i="3"/>
  <c r="O54" i="3"/>
  <c r="AM53" i="3"/>
  <c r="AL53" i="3"/>
  <c r="AJ53" i="3"/>
  <c r="AI53" i="3"/>
  <c r="AH53" i="3"/>
  <c r="P53" i="3" s="1"/>
  <c r="AF53" i="3"/>
  <c r="O53" i="3"/>
  <c r="AM52" i="3"/>
  <c r="AL52" i="3"/>
  <c r="AJ52" i="3"/>
  <c r="AI52" i="3"/>
  <c r="AH52" i="3"/>
  <c r="P52" i="3" s="1"/>
  <c r="AF52" i="3"/>
  <c r="O52" i="3"/>
  <c r="AM51" i="3"/>
  <c r="AL51" i="3"/>
  <c r="AJ51" i="3"/>
  <c r="AI51" i="3"/>
  <c r="AH51" i="3"/>
  <c r="P51" i="3" s="1"/>
  <c r="AF51" i="3"/>
  <c r="O51" i="3"/>
  <c r="AM50" i="3"/>
  <c r="AL50" i="3"/>
  <c r="AJ50" i="3"/>
  <c r="AI50" i="3"/>
  <c r="AH50" i="3"/>
  <c r="P50" i="3" s="1"/>
  <c r="AF50" i="3"/>
  <c r="O50" i="3"/>
  <c r="AM49" i="3"/>
  <c r="AL49" i="3"/>
  <c r="AJ49" i="3"/>
  <c r="AI49" i="3"/>
  <c r="S49" i="3" s="1"/>
  <c r="AH49" i="3"/>
  <c r="P49" i="3" s="1"/>
  <c r="AF49" i="3"/>
  <c r="O49" i="3"/>
  <c r="AM48" i="3"/>
  <c r="AL48" i="3"/>
  <c r="AJ48" i="3"/>
  <c r="AI48" i="3"/>
  <c r="AH48" i="3"/>
  <c r="P48" i="3" s="1"/>
  <c r="AF48" i="3"/>
  <c r="O48" i="3"/>
  <c r="AM47" i="3"/>
  <c r="AL47" i="3"/>
  <c r="AJ47" i="3"/>
  <c r="AI47" i="3"/>
  <c r="AH47" i="3"/>
  <c r="P47" i="3" s="1"/>
  <c r="AF47" i="3"/>
  <c r="O47" i="3"/>
  <c r="AM46" i="3"/>
  <c r="AL46" i="3"/>
  <c r="AJ46" i="3"/>
  <c r="AI46" i="3"/>
  <c r="S46" i="3" s="1"/>
  <c r="AH46" i="3"/>
  <c r="P46" i="3" s="1"/>
  <c r="AF46" i="3"/>
  <c r="O46" i="3"/>
  <c r="AM45" i="3"/>
  <c r="AL45" i="3"/>
  <c r="AJ45" i="3"/>
  <c r="AI45" i="3"/>
  <c r="AH45" i="3"/>
  <c r="P45" i="3" s="1"/>
  <c r="AF45" i="3"/>
  <c r="O45" i="3"/>
  <c r="AM44" i="3"/>
  <c r="AL44" i="3"/>
  <c r="AJ44" i="3"/>
  <c r="AI44" i="3"/>
  <c r="S44" i="3" s="1"/>
  <c r="AH44" i="3"/>
  <c r="P44" i="3" s="1"/>
  <c r="AF44" i="3"/>
  <c r="O44" i="3"/>
  <c r="AM43" i="3"/>
  <c r="R43" i="3" s="1"/>
  <c r="AL43" i="3"/>
  <c r="AJ43" i="3"/>
  <c r="AI43" i="3"/>
  <c r="AH43" i="3"/>
  <c r="P43" i="3" s="1"/>
  <c r="AF43" i="3"/>
  <c r="O43" i="3"/>
  <c r="AM42" i="3"/>
  <c r="AL42" i="3"/>
  <c r="S42" i="3" s="1"/>
  <c r="AJ42" i="3"/>
  <c r="AI42" i="3"/>
  <c r="AH42" i="3"/>
  <c r="P42" i="3" s="1"/>
  <c r="AF42" i="3"/>
  <c r="O42" i="3"/>
  <c r="AM41" i="3"/>
  <c r="AL41" i="3"/>
  <c r="S41" i="3" s="1"/>
  <c r="AJ41" i="3"/>
  <c r="AI41" i="3"/>
  <c r="AH41" i="3"/>
  <c r="P41" i="3" s="1"/>
  <c r="AF41" i="3"/>
  <c r="O41" i="3"/>
  <c r="AM40" i="3"/>
  <c r="AL40" i="3"/>
  <c r="AJ40" i="3"/>
  <c r="AI40" i="3"/>
  <c r="AH40" i="3"/>
  <c r="P40" i="3" s="1"/>
  <c r="AF40" i="3"/>
  <c r="O40" i="3"/>
  <c r="AM39" i="3"/>
  <c r="AL39" i="3"/>
  <c r="AJ39" i="3"/>
  <c r="AI39" i="3"/>
  <c r="AH39" i="3"/>
  <c r="P39" i="3" s="1"/>
  <c r="AF39" i="3"/>
  <c r="O39" i="3"/>
  <c r="AM38" i="3"/>
  <c r="AL38" i="3"/>
  <c r="AJ38" i="3"/>
  <c r="AI38" i="3"/>
  <c r="S38" i="3" s="1"/>
  <c r="AH38" i="3"/>
  <c r="P38" i="3" s="1"/>
  <c r="AF38" i="3"/>
  <c r="O38" i="3"/>
  <c r="AM37" i="3"/>
  <c r="AL37" i="3"/>
  <c r="AJ37" i="3"/>
  <c r="AI37" i="3"/>
  <c r="AH37" i="3"/>
  <c r="P37" i="3" s="1"/>
  <c r="AF37" i="3"/>
  <c r="O37" i="3"/>
  <c r="AM36" i="3"/>
  <c r="AL36" i="3"/>
  <c r="AJ36" i="3"/>
  <c r="AI36" i="3"/>
  <c r="S36" i="3" s="1"/>
  <c r="AH36" i="3"/>
  <c r="P36" i="3" s="1"/>
  <c r="AF36" i="3"/>
  <c r="O36" i="3"/>
  <c r="AM35" i="3"/>
  <c r="AL35" i="3"/>
  <c r="AJ35" i="3"/>
  <c r="AI35" i="3"/>
  <c r="AH35" i="3"/>
  <c r="P35" i="3" s="1"/>
  <c r="AF35" i="3"/>
  <c r="O35" i="3"/>
  <c r="AM34" i="3"/>
  <c r="AL34" i="3"/>
  <c r="AJ34" i="3"/>
  <c r="AI34" i="3"/>
  <c r="AH34" i="3"/>
  <c r="P34" i="3" s="1"/>
  <c r="AF34" i="3"/>
  <c r="O34" i="3"/>
  <c r="AM33" i="3"/>
  <c r="AL33" i="3"/>
  <c r="AJ33" i="3"/>
  <c r="AI33" i="3"/>
  <c r="AH33" i="3"/>
  <c r="P33" i="3" s="1"/>
  <c r="AF33" i="3"/>
  <c r="O33" i="3"/>
  <c r="AM32" i="3"/>
  <c r="AL32" i="3"/>
  <c r="AN32" i="3" s="1"/>
  <c r="AJ32" i="3"/>
  <c r="R32" i="3" s="1"/>
  <c r="AI32" i="3"/>
  <c r="AH32" i="3"/>
  <c r="P32" i="3" s="1"/>
  <c r="AF32" i="3"/>
  <c r="O32" i="3"/>
  <c r="AM31" i="3"/>
  <c r="AL31" i="3"/>
  <c r="AJ31" i="3"/>
  <c r="R31" i="3" s="1"/>
  <c r="AI31" i="3"/>
  <c r="AH31" i="3"/>
  <c r="P31" i="3" s="1"/>
  <c r="AF31" i="3"/>
  <c r="O31" i="3"/>
  <c r="AM30" i="3"/>
  <c r="AN30" i="3" s="1"/>
  <c r="AL30" i="3"/>
  <c r="AJ30" i="3"/>
  <c r="AI30" i="3"/>
  <c r="S30" i="3" s="1"/>
  <c r="AH30" i="3"/>
  <c r="P30" i="3" s="1"/>
  <c r="AF30" i="3"/>
  <c r="O30" i="3"/>
  <c r="AM29" i="3"/>
  <c r="AL29" i="3"/>
  <c r="AJ29" i="3"/>
  <c r="AI29" i="3"/>
  <c r="AH29" i="3"/>
  <c r="P29" i="3" s="1"/>
  <c r="AF29" i="3"/>
  <c r="O29" i="3"/>
  <c r="AM28" i="3"/>
  <c r="AL28" i="3"/>
  <c r="AJ28" i="3"/>
  <c r="AI28" i="3"/>
  <c r="AH28" i="3"/>
  <c r="P28" i="3" s="1"/>
  <c r="AF28" i="3"/>
  <c r="O28" i="3"/>
  <c r="AM27" i="3"/>
  <c r="AL27" i="3"/>
  <c r="AJ27" i="3"/>
  <c r="AI27" i="3"/>
  <c r="AH27" i="3"/>
  <c r="AF27" i="3"/>
  <c r="P27" i="3"/>
  <c r="O27" i="3"/>
  <c r="AM26" i="3"/>
  <c r="AL26" i="3"/>
  <c r="AJ26" i="3"/>
  <c r="AI26" i="3"/>
  <c r="AH26" i="3"/>
  <c r="P26" i="3" s="1"/>
  <c r="AF26" i="3"/>
  <c r="O26" i="3"/>
  <c r="AM25" i="3"/>
  <c r="AL25" i="3"/>
  <c r="AN25" i="3" s="1"/>
  <c r="AJ25" i="3"/>
  <c r="AI25" i="3"/>
  <c r="AH25" i="3"/>
  <c r="P25" i="3" s="1"/>
  <c r="AF25" i="3"/>
  <c r="O25" i="3"/>
  <c r="AM24" i="3"/>
  <c r="AL24" i="3"/>
  <c r="AJ24" i="3"/>
  <c r="AI24" i="3"/>
  <c r="AH24" i="3"/>
  <c r="P24" i="3" s="1"/>
  <c r="AF24" i="3"/>
  <c r="O24" i="3"/>
  <c r="AM23" i="3"/>
  <c r="AL23" i="3"/>
  <c r="AJ23" i="3"/>
  <c r="AI23" i="3"/>
  <c r="S23" i="3" s="1"/>
  <c r="AH23" i="3"/>
  <c r="P23" i="3" s="1"/>
  <c r="AF23" i="3"/>
  <c r="O23" i="3"/>
  <c r="AM22" i="3"/>
  <c r="AL22" i="3"/>
  <c r="AJ22" i="3"/>
  <c r="AI22" i="3"/>
  <c r="S22" i="3" s="1"/>
  <c r="AH22" i="3"/>
  <c r="P22" i="3" s="1"/>
  <c r="AF22" i="3"/>
  <c r="O22" i="3"/>
  <c r="AM21" i="3"/>
  <c r="R21" i="3" s="1"/>
  <c r="AL21" i="3"/>
  <c r="AJ21" i="3"/>
  <c r="AI21" i="3"/>
  <c r="AH21" i="3"/>
  <c r="P21" i="3" s="1"/>
  <c r="AF21" i="3"/>
  <c r="O21" i="3"/>
  <c r="AM20" i="3"/>
  <c r="R20" i="3" s="1"/>
  <c r="AL20" i="3"/>
  <c r="AJ20" i="3"/>
  <c r="AI20" i="3"/>
  <c r="AH20" i="3"/>
  <c r="P20" i="3" s="1"/>
  <c r="AF20" i="3"/>
  <c r="O20" i="3"/>
  <c r="AM19" i="3"/>
  <c r="AL19" i="3"/>
  <c r="AJ19" i="3"/>
  <c r="AI19" i="3"/>
  <c r="AH19" i="3"/>
  <c r="P19" i="3" s="1"/>
  <c r="AF19" i="3"/>
  <c r="O19" i="3"/>
  <c r="AM18" i="3"/>
  <c r="AL18" i="3"/>
  <c r="AN18" i="3" s="1"/>
  <c r="AJ18" i="3"/>
  <c r="AI18" i="3"/>
  <c r="AH18" i="3"/>
  <c r="P18" i="3" s="1"/>
  <c r="AF18" i="3"/>
  <c r="O18" i="3"/>
  <c r="AM17" i="3"/>
  <c r="AL17" i="3"/>
  <c r="AJ17" i="3"/>
  <c r="AI17" i="3"/>
  <c r="S17" i="3" s="1"/>
  <c r="AH17" i="3"/>
  <c r="P17" i="3" s="1"/>
  <c r="AF17" i="3"/>
  <c r="O17" i="3"/>
  <c r="AM16" i="3"/>
  <c r="AL16" i="3"/>
  <c r="AJ16" i="3"/>
  <c r="AI16" i="3"/>
  <c r="AH16" i="3"/>
  <c r="P16" i="3" s="1"/>
  <c r="AF16" i="3"/>
  <c r="O16" i="3"/>
  <c r="AM15" i="3"/>
  <c r="AL15" i="3"/>
  <c r="AJ15" i="3"/>
  <c r="AI15" i="3"/>
  <c r="AH15" i="3"/>
  <c r="P15" i="3" s="1"/>
  <c r="AF15" i="3"/>
  <c r="O15" i="3"/>
  <c r="AM14" i="3"/>
  <c r="AL14" i="3"/>
  <c r="AJ14" i="3"/>
  <c r="AI14" i="3"/>
  <c r="AH14" i="3"/>
  <c r="P14" i="3" s="1"/>
  <c r="AF14" i="3"/>
  <c r="O14" i="3"/>
  <c r="AM13" i="3"/>
  <c r="AL13" i="3"/>
  <c r="AN13" i="3" s="1"/>
  <c r="AJ13" i="3"/>
  <c r="AI13" i="3"/>
  <c r="AH13" i="3"/>
  <c r="P13" i="3" s="1"/>
  <c r="AF13" i="3"/>
  <c r="O13" i="3"/>
  <c r="AM12" i="3"/>
  <c r="AL12" i="3"/>
  <c r="AJ12" i="3"/>
  <c r="R12" i="3" s="1"/>
  <c r="AI12" i="3"/>
  <c r="AH12" i="3"/>
  <c r="P12" i="3" s="1"/>
  <c r="AF12" i="3"/>
  <c r="O12" i="3"/>
  <c r="AM11" i="3"/>
  <c r="AL11" i="3"/>
  <c r="AJ11" i="3"/>
  <c r="AI11" i="3"/>
  <c r="AH11" i="3"/>
  <c r="P11" i="3" s="1"/>
  <c r="AF11" i="3"/>
  <c r="O11" i="3"/>
  <c r="AM10" i="3"/>
  <c r="AL10" i="3"/>
  <c r="AN10" i="3" s="1"/>
  <c r="AJ10" i="3"/>
  <c r="AI10" i="3"/>
  <c r="AH10" i="3"/>
  <c r="P10" i="3" s="1"/>
  <c r="AF10" i="3"/>
  <c r="O10" i="3"/>
  <c r="AM9" i="3"/>
  <c r="AL9" i="3"/>
  <c r="AJ9" i="3"/>
  <c r="AI9" i="3"/>
  <c r="AH9" i="3"/>
  <c r="AF9" i="3"/>
  <c r="P9" i="3"/>
  <c r="O9" i="3"/>
  <c r="AF8" i="3"/>
  <c r="O8" i="3"/>
  <c r="R119" i="3" l="1"/>
  <c r="R139" i="3"/>
  <c r="R157" i="3"/>
  <c r="R173" i="3"/>
  <c r="R228" i="3"/>
  <c r="R258" i="3"/>
  <c r="S265" i="3"/>
  <c r="AN297" i="3"/>
  <c r="AN305" i="3"/>
  <c r="AN12" i="3"/>
  <c r="S29" i="3"/>
  <c r="S37" i="3"/>
  <c r="AN39" i="3"/>
  <c r="R47" i="3"/>
  <c r="AN56" i="3"/>
  <c r="AN164" i="3"/>
  <c r="S169" i="3"/>
  <c r="R179" i="3"/>
  <c r="AN180" i="3"/>
  <c r="R187" i="3"/>
  <c r="AN188" i="3"/>
  <c r="AN198" i="3"/>
  <c r="R240" i="3"/>
  <c r="S21" i="3"/>
  <c r="R67" i="3"/>
  <c r="AN116" i="3"/>
  <c r="R125" i="3"/>
  <c r="AN162" i="3"/>
  <c r="AN179" i="3"/>
  <c r="S271" i="3"/>
  <c r="AN46" i="3"/>
  <c r="Q193" i="3"/>
  <c r="Q194" i="3"/>
  <c r="S268" i="3"/>
  <c r="R269" i="3"/>
  <c r="R293" i="3"/>
  <c r="R301" i="3"/>
  <c r="S308" i="3"/>
  <c r="R309" i="3"/>
  <c r="S316" i="3"/>
  <c r="R18" i="3"/>
  <c r="AN29" i="3"/>
  <c r="AN37" i="3"/>
  <c r="S51" i="3"/>
  <c r="R52" i="3"/>
  <c r="S53" i="3"/>
  <c r="S59" i="3"/>
  <c r="S71" i="3"/>
  <c r="Q71" i="3" s="1"/>
  <c r="AN177" i="3"/>
  <c r="R210" i="3"/>
  <c r="S219" i="3"/>
  <c r="Q219" i="3" s="1"/>
  <c r="R221" i="3"/>
  <c r="R223" i="3"/>
  <c r="S251" i="3"/>
  <c r="R252" i="3"/>
  <c r="S24" i="3"/>
  <c r="R25" i="3"/>
  <c r="R28" i="3"/>
  <c r="S50" i="3"/>
  <c r="AN52" i="3"/>
  <c r="S78" i="3"/>
  <c r="AN80" i="3"/>
  <c r="S86" i="3"/>
  <c r="AN88" i="3"/>
  <c r="S94" i="3"/>
  <c r="S103" i="3"/>
  <c r="R106" i="3"/>
  <c r="R120" i="3"/>
  <c r="R132" i="3"/>
  <c r="R160" i="3"/>
  <c r="AN184" i="3"/>
  <c r="R201" i="3"/>
  <c r="AN202" i="3"/>
  <c r="AN233" i="3"/>
  <c r="R251" i="3"/>
  <c r="AN284" i="3"/>
  <c r="AN103" i="3"/>
  <c r="AN173" i="3"/>
  <c r="AN174" i="3"/>
  <c r="AN200" i="3"/>
  <c r="R209" i="3"/>
  <c r="R297" i="3"/>
  <c r="AN298" i="3"/>
  <c r="S304" i="3"/>
  <c r="R305" i="3"/>
  <c r="AN306" i="3"/>
  <c r="S312" i="3"/>
  <c r="R313" i="3"/>
  <c r="Q313" i="3" s="1"/>
  <c r="AN314" i="3"/>
  <c r="S40" i="3"/>
  <c r="S43" i="3"/>
  <c r="AN65" i="3"/>
  <c r="AN66" i="3"/>
  <c r="S75" i="3"/>
  <c r="S83" i="3"/>
  <c r="S91" i="3"/>
  <c r="S99" i="3"/>
  <c r="R101" i="3"/>
  <c r="Q101" i="3" s="1"/>
  <c r="R109" i="3"/>
  <c r="R146" i="3"/>
  <c r="R164" i="3"/>
  <c r="R168" i="3"/>
  <c r="R170" i="3"/>
  <c r="R171" i="3"/>
  <c r="Q171" i="3" s="1"/>
  <c r="R211" i="3"/>
  <c r="Q211" i="3" s="1"/>
  <c r="R224" i="3"/>
  <c r="R227" i="3"/>
  <c r="S244" i="3"/>
  <c r="R245" i="3"/>
  <c r="Q245" i="3" s="1"/>
  <c r="R255" i="3"/>
  <c r="S262" i="3"/>
  <c r="R263" i="3"/>
  <c r="Q263" i="3" s="1"/>
  <c r="S279" i="3"/>
  <c r="R288" i="3"/>
  <c r="S295" i="3"/>
  <c r="R296" i="3"/>
  <c r="Q296" i="3" s="1"/>
  <c r="R11" i="3"/>
  <c r="S9" i="3"/>
  <c r="R10" i="3"/>
  <c r="AN11" i="3"/>
  <c r="AN28" i="3"/>
  <c r="S31" i="3"/>
  <c r="AN44" i="3"/>
  <c r="R53" i="3"/>
  <c r="S54" i="3"/>
  <c r="S60" i="3"/>
  <c r="R61" i="3"/>
  <c r="AN62" i="3"/>
  <c r="AN76" i="3"/>
  <c r="S82" i="3"/>
  <c r="AN84" i="3"/>
  <c r="S90" i="3"/>
  <c r="AN92" i="3"/>
  <c r="R99" i="3"/>
  <c r="S107" i="3"/>
  <c r="R108" i="3"/>
  <c r="R116" i="3"/>
  <c r="R118" i="3"/>
  <c r="R144" i="3"/>
  <c r="AN163" i="3"/>
  <c r="R167" i="3"/>
  <c r="AN168" i="3"/>
  <c r="AN169" i="3"/>
  <c r="AN171" i="3"/>
  <c r="S181" i="3"/>
  <c r="Q181" i="3" s="1"/>
  <c r="S182" i="3"/>
  <c r="S183" i="3"/>
  <c r="Q183" i="3" s="1"/>
  <c r="R184" i="3"/>
  <c r="S195" i="3"/>
  <c r="Q195" i="3" s="1"/>
  <c r="R196" i="3"/>
  <c r="R198" i="3"/>
  <c r="S207" i="3"/>
  <c r="Q207" i="3" s="1"/>
  <c r="R208" i="3"/>
  <c r="AN210" i="3"/>
  <c r="Q217" i="3"/>
  <c r="S218" i="3"/>
  <c r="R222" i="3"/>
  <c r="R225" i="3"/>
  <c r="R254" i="3"/>
  <c r="AN255" i="3"/>
  <c r="S261" i="3"/>
  <c r="AN263" i="3"/>
  <c r="AN272" i="3"/>
  <c r="S278" i="3"/>
  <c r="R279" i="3"/>
  <c r="AN280" i="3"/>
  <c r="S20" i="3"/>
  <c r="R37" i="3"/>
  <c r="Q37" i="3" s="1"/>
  <c r="AN42" i="3"/>
  <c r="S48" i="3"/>
  <c r="R51" i="3"/>
  <c r="Q51" i="3" s="1"/>
  <c r="S70" i="3"/>
  <c r="R72" i="3"/>
  <c r="R73" i="3"/>
  <c r="Q73" i="3" s="1"/>
  <c r="S80" i="3"/>
  <c r="R81" i="3"/>
  <c r="S88" i="3"/>
  <c r="R89" i="3"/>
  <c r="S96" i="3"/>
  <c r="S113" i="3"/>
  <c r="R114" i="3"/>
  <c r="R122" i="3"/>
  <c r="S157" i="3"/>
  <c r="S158" i="3"/>
  <c r="S159" i="3"/>
  <c r="S15" i="3"/>
  <c r="S19" i="3"/>
  <c r="R24" i="3"/>
  <c r="S35" i="3"/>
  <c r="AN41" i="3"/>
  <c r="R9" i="3"/>
  <c r="Q9" i="3" s="1"/>
  <c r="S14" i="3"/>
  <c r="AN16" i="3"/>
  <c r="R22" i="3"/>
  <c r="Q22" i="3" s="1"/>
  <c r="S47" i="3"/>
  <c r="Q47" i="3" s="1"/>
  <c r="R49" i="3"/>
  <c r="AN51" i="3"/>
  <c r="S69" i="3"/>
  <c r="R70" i="3"/>
  <c r="R71" i="3"/>
  <c r="AN72" i="3"/>
  <c r="AN73" i="3"/>
  <c r="S79" i="3"/>
  <c r="AN81" i="3"/>
  <c r="S87" i="3"/>
  <c r="AN89" i="3"/>
  <c r="S104" i="3"/>
  <c r="R107" i="3"/>
  <c r="AN114" i="3"/>
  <c r="R121" i="3"/>
  <c r="R140" i="3"/>
  <c r="R156" i="3"/>
  <c r="R175" i="3"/>
  <c r="AN192" i="3"/>
  <c r="AN193" i="3"/>
  <c r="AN194" i="3"/>
  <c r="R205" i="3"/>
  <c r="Q205" i="3" s="1"/>
  <c r="R216" i="3"/>
  <c r="R218" i="3"/>
  <c r="S238" i="3"/>
  <c r="R239" i="3"/>
  <c r="Q239" i="3" s="1"/>
  <c r="AN242" i="3"/>
  <c r="AN252" i="3"/>
  <c r="R259" i="3"/>
  <c r="AN260" i="3"/>
  <c r="S267" i="3"/>
  <c r="AN269" i="3"/>
  <c r="S275" i="3"/>
  <c r="S277" i="3"/>
  <c r="S283" i="3"/>
  <c r="R284" i="3"/>
  <c r="S291" i="3"/>
  <c r="R292" i="3"/>
  <c r="AN293" i="3"/>
  <c r="S299" i="3"/>
  <c r="R300" i="3"/>
  <c r="AN301" i="3"/>
  <c r="S307" i="3"/>
  <c r="R308" i="3"/>
  <c r="Q308" i="3" s="1"/>
  <c r="AN309" i="3"/>
  <c r="S315" i="3"/>
  <c r="R316" i="3"/>
  <c r="R138" i="3"/>
  <c r="R152" i="3"/>
  <c r="S189" i="3"/>
  <c r="R190" i="3"/>
  <c r="S213" i="3"/>
  <c r="R215" i="3"/>
  <c r="R220" i="3"/>
  <c r="S233" i="3"/>
  <c r="Q233" i="3" s="1"/>
  <c r="S236" i="3"/>
  <c r="R238" i="3"/>
  <c r="R250" i="3"/>
  <c r="S266" i="3"/>
  <c r="S274" i="3"/>
  <c r="R275" i="3"/>
  <c r="Q275" i="3" s="1"/>
  <c r="AN17" i="3"/>
  <c r="AN20" i="3"/>
  <c r="AN34" i="3"/>
  <c r="S45" i="3"/>
  <c r="R46" i="3"/>
  <c r="Q46" i="3" s="1"/>
  <c r="S55" i="3"/>
  <c r="R56" i="3"/>
  <c r="AN57" i="3"/>
  <c r="S63" i="3"/>
  <c r="R64" i="3"/>
  <c r="R65" i="3"/>
  <c r="R103" i="3"/>
  <c r="Q103" i="3" s="1"/>
  <c r="R127" i="3"/>
  <c r="AN158" i="3"/>
  <c r="S187" i="3"/>
  <c r="Q187" i="3" s="1"/>
  <c r="S188" i="3"/>
  <c r="Q188" i="3" s="1"/>
  <c r="R189" i="3"/>
  <c r="AN190" i="3"/>
  <c r="S199" i="3"/>
  <c r="S200" i="3"/>
  <c r="S201" i="3"/>
  <c r="AN204" i="3"/>
  <c r="S212" i="3"/>
  <c r="R213" i="3"/>
  <c r="Q213" i="3" s="1"/>
  <c r="AN215" i="3"/>
  <c r="R230" i="3"/>
  <c r="Q240" i="3"/>
  <c r="S248" i="3"/>
  <c r="S273" i="3"/>
  <c r="AN275" i="3"/>
  <c r="S297" i="3"/>
  <c r="R298" i="3"/>
  <c r="S305" i="3"/>
  <c r="Q305" i="3" s="1"/>
  <c r="R306" i="3"/>
  <c r="S313" i="3"/>
  <c r="R314" i="3"/>
  <c r="Q318" i="3"/>
  <c r="R112" i="3"/>
  <c r="S13" i="3"/>
  <c r="Q13" i="3" s="1"/>
  <c r="R14" i="3"/>
  <c r="R15" i="3"/>
  <c r="R17" i="3"/>
  <c r="S18" i="3"/>
  <c r="Q18" i="3" s="1"/>
  <c r="R23" i="3"/>
  <c r="S58" i="3"/>
  <c r="S12" i="3"/>
  <c r="Q12" i="3" s="1"/>
  <c r="R13" i="3"/>
  <c r="AN14" i="3"/>
  <c r="AN15" i="3"/>
  <c r="R16" i="3"/>
  <c r="AN21" i="3"/>
  <c r="AN22" i="3"/>
  <c r="AN23" i="3"/>
  <c r="AN24" i="3"/>
  <c r="AN31" i="3"/>
  <c r="S52" i="3"/>
  <c r="Q52" i="3" s="1"/>
  <c r="S77" i="3"/>
  <c r="Q77" i="3" s="1"/>
  <c r="AN79" i="3"/>
  <c r="S85" i="3"/>
  <c r="Q85" i="3" s="1"/>
  <c r="AN87" i="3"/>
  <c r="S93" i="3"/>
  <c r="Q93" i="3" s="1"/>
  <c r="Q113" i="3"/>
  <c r="AN60" i="3"/>
  <c r="S28" i="3"/>
  <c r="Q28" i="3" s="1"/>
  <c r="S34" i="3"/>
  <c r="S39" i="3"/>
  <c r="R41" i="3"/>
  <c r="R45" i="3"/>
  <c r="Q45" i="3" s="1"/>
  <c r="R50" i="3"/>
  <c r="Q50" i="3" s="1"/>
  <c r="AN53" i="3"/>
  <c r="AN54" i="3"/>
  <c r="S98" i="3"/>
  <c r="AN9" i="3"/>
  <c r="Q99" i="3"/>
  <c r="R40" i="3"/>
  <c r="AN19" i="3"/>
  <c r="S26" i="3"/>
  <c r="S27" i="3"/>
  <c r="S33" i="3"/>
  <c r="R34" i="3"/>
  <c r="R35" i="3"/>
  <c r="R39" i="3"/>
  <c r="AN40" i="3"/>
  <c r="R44" i="3"/>
  <c r="Q44" i="3" s="1"/>
  <c r="AN45" i="3"/>
  <c r="AN47" i="3"/>
  <c r="AN48" i="3"/>
  <c r="AN49" i="3"/>
  <c r="AN50" i="3"/>
  <c r="S72" i="3"/>
  <c r="S81" i="3"/>
  <c r="AN83" i="3"/>
  <c r="S89" i="3"/>
  <c r="Q89" i="3" s="1"/>
  <c r="AN91" i="3"/>
  <c r="Q199" i="3"/>
  <c r="Q200" i="3"/>
  <c r="S241" i="3"/>
  <c r="Q241" i="3" s="1"/>
  <c r="Q247" i="3"/>
  <c r="Q20" i="3"/>
  <c r="AN59" i="3"/>
  <c r="S11" i="3"/>
  <c r="S16" i="3"/>
  <c r="S25" i="3"/>
  <c r="R27" i="3"/>
  <c r="R29" i="3"/>
  <c r="S61" i="3"/>
  <c r="Q61" i="3" s="1"/>
  <c r="S62" i="3"/>
  <c r="R97" i="3"/>
  <c r="Q97" i="3" s="1"/>
  <c r="Q182" i="3"/>
  <c r="S234" i="3"/>
  <c r="Q234" i="3" s="1"/>
  <c r="S32" i="3"/>
  <c r="S10" i="3"/>
  <c r="R26" i="3"/>
  <c r="R33" i="3"/>
  <c r="Q33" i="3" s="1"/>
  <c r="R38" i="3"/>
  <c r="Q38" i="3" s="1"/>
  <c r="AN26" i="3"/>
  <c r="AN27" i="3"/>
  <c r="AN33" i="3"/>
  <c r="AN35" i="3"/>
  <c r="AN36" i="3"/>
  <c r="AN38" i="3"/>
  <c r="AN43" i="3"/>
  <c r="S57" i="3"/>
  <c r="Q57" i="3" s="1"/>
  <c r="R58" i="3"/>
  <c r="R59" i="3"/>
  <c r="Q59" i="3" s="1"/>
  <c r="R63" i="3"/>
  <c r="Q63" i="3" s="1"/>
  <c r="AN64" i="3"/>
  <c r="R68" i="3"/>
  <c r="Q68" i="3" s="1"/>
  <c r="AN69" i="3"/>
  <c r="AN71" i="3"/>
  <c r="R100" i="3"/>
  <c r="R104" i="3"/>
  <c r="AN167" i="3"/>
  <c r="R203" i="3"/>
  <c r="R204" i="3"/>
  <c r="S209" i="3"/>
  <c r="Q209" i="3" s="1"/>
  <c r="S286" i="3"/>
  <c r="R287" i="3"/>
  <c r="AN288" i="3"/>
  <c r="S294" i="3"/>
  <c r="R295" i="3"/>
  <c r="Q295" i="3" s="1"/>
  <c r="AN296" i="3"/>
  <c r="S302" i="3"/>
  <c r="R303" i="3"/>
  <c r="AN304" i="3"/>
  <c r="S310" i="3"/>
  <c r="Q310" i="3" s="1"/>
  <c r="R311" i="3"/>
  <c r="AN312" i="3"/>
  <c r="R62" i="3"/>
  <c r="AN63" i="3"/>
  <c r="AN67" i="3"/>
  <c r="AN68" i="3"/>
  <c r="R129" i="3"/>
  <c r="R130" i="3"/>
  <c r="R131" i="3"/>
  <c r="S163" i="3"/>
  <c r="Q163" i="3" s="1"/>
  <c r="AN170" i="3"/>
  <c r="AN182" i="3"/>
  <c r="AN201" i="3"/>
  <c r="R202" i="3"/>
  <c r="AN205" i="3"/>
  <c r="AN206" i="3"/>
  <c r="AN207" i="3"/>
  <c r="AN208" i="3"/>
  <c r="AN217" i="3"/>
  <c r="S235" i="3"/>
  <c r="Q235" i="3" s="1"/>
  <c r="R236" i="3"/>
  <c r="S242" i="3"/>
  <c r="R243" i="3"/>
  <c r="R246" i="3"/>
  <c r="Q246" i="3" s="1"/>
  <c r="AN247" i="3"/>
  <c r="S264" i="3"/>
  <c r="R266" i="3"/>
  <c r="Q266" i="3" s="1"/>
  <c r="S276" i="3"/>
  <c r="R278" i="3"/>
  <c r="AN279" i="3"/>
  <c r="S285" i="3"/>
  <c r="AN287" i="3"/>
  <c r="R294" i="3"/>
  <c r="AN295" i="3"/>
  <c r="S301" i="3"/>
  <c r="Q301" i="3" s="1"/>
  <c r="R302" i="3"/>
  <c r="AN303" i="3"/>
  <c r="S309" i="3"/>
  <c r="Q309" i="3" s="1"/>
  <c r="R310" i="3"/>
  <c r="AN311" i="3"/>
  <c r="R147" i="3"/>
  <c r="R148" i="3"/>
  <c r="R149" i="3"/>
  <c r="S155" i="3"/>
  <c r="R162" i="3"/>
  <c r="R163" i="3"/>
  <c r="S164" i="3"/>
  <c r="S175" i="3"/>
  <c r="Q175" i="3" s="1"/>
  <c r="AN209" i="3"/>
  <c r="AN218" i="3"/>
  <c r="AN236" i="3"/>
  <c r="R242" i="3"/>
  <c r="AN243" i="3"/>
  <c r="S259" i="3"/>
  <c r="AN266" i="3"/>
  <c r="AN278" i="3"/>
  <c r="AN294" i="3"/>
  <c r="AN302" i="3"/>
  <c r="AN310" i="3"/>
  <c r="S74" i="3"/>
  <c r="Q74" i="3" s="1"/>
  <c r="R76" i="3"/>
  <c r="Q76" i="3" s="1"/>
  <c r="R78" i="3"/>
  <c r="Q78" i="3" s="1"/>
  <c r="R79" i="3"/>
  <c r="R80" i="3"/>
  <c r="Q80" i="3" s="1"/>
  <c r="R82" i="3"/>
  <c r="Q82" i="3" s="1"/>
  <c r="R83" i="3"/>
  <c r="Q83" i="3" s="1"/>
  <c r="R84" i="3"/>
  <c r="Q84" i="3" s="1"/>
  <c r="R86" i="3"/>
  <c r="Q86" i="3" s="1"/>
  <c r="R87" i="3"/>
  <c r="Q87" i="3" s="1"/>
  <c r="R88" i="3"/>
  <c r="R90" i="3"/>
  <c r="R91" i="3"/>
  <c r="R92" i="3"/>
  <c r="Q92" i="3" s="1"/>
  <c r="R94" i="3"/>
  <c r="Q94" i="3" s="1"/>
  <c r="R96" i="3"/>
  <c r="Q96" i="3" s="1"/>
  <c r="S102" i="3"/>
  <c r="Q102" i="3" s="1"/>
  <c r="S105" i="3"/>
  <c r="S109" i="3"/>
  <c r="Q109" i="3" s="1"/>
  <c r="S111" i="3"/>
  <c r="S115" i="3"/>
  <c r="Q115" i="3" s="1"/>
  <c r="S117" i="3"/>
  <c r="R135" i="3"/>
  <c r="R136" i="3"/>
  <c r="R137" i="3"/>
  <c r="R158" i="3"/>
  <c r="R159" i="3"/>
  <c r="R165" i="3"/>
  <c r="R176" i="3"/>
  <c r="S178" i="3"/>
  <c r="S185" i="3"/>
  <c r="Q185" i="3" s="1"/>
  <c r="S191" i="3"/>
  <c r="S197" i="3"/>
  <c r="AN211" i="3"/>
  <c r="AN212" i="3"/>
  <c r="AN213" i="3"/>
  <c r="S215" i="3"/>
  <c r="AN219" i="3"/>
  <c r="AN235" i="3"/>
  <c r="S253" i="3"/>
  <c r="S257" i="3"/>
  <c r="S260" i="3"/>
  <c r="R261" i="3"/>
  <c r="S272" i="3"/>
  <c r="S282" i="3"/>
  <c r="R283" i="3"/>
  <c r="Q283" i="3" s="1"/>
  <c r="S290" i="3"/>
  <c r="Q290" i="3" s="1"/>
  <c r="R291" i="3"/>
  <c r="AN292" i="3"/>
  <c r="S298" i="3"/>
  <c r="R299" i="3"/>
  <c r="AN300" i="3"/>
  <c r="S306" i="3"/>
  <c r="R307" i="3"/>
  <c r="Q307" i="3" s="1"/>
  <c r="AN308" i="3"/>
  <c r="S314" i="3"/>
  <c r="Q314" i="3" s="1"/>
  <c r="R315" i="3"/>
  <c r="Q315" i="3" s="1"/>
  <c r="AN316" i="3"/>
  <c r="AN78" i="3"/>
  <c r="AN82" i="3"/>
  <c r="AN86" i="3"/>
  <c r="AN90" i="3"/>
  <c r="AN94" i="3"/>
  <c r="AN106" i="3"/>
  <c r="AN112" i="3"/>
  <c r="AN118" i="3"/>
  <c r="R153" i="3"/>
  <c r="R154" i="3"/>
  <c r="AN157" i="3"/>
  <c r="AN159" i="3"/>
  <c r="AN160" i="3"/>
  <c r="R161" i="3"/>
  <c r="AN165" i="3"/>
  <c r="AN166" i="3"/>
  <c r="S167" i="3"/>
  <c r="R177" i="3"/>
  <c r="S179" i="3"/>
  <c r="Q179" i="3" s="1"/>
  <c r="R185" i="3"/>
  <c r="R186" i="3"/>
  <c r="R191" i="3"/>
  <c r="R192" i="3"/>
  <c r="R197" i="3"/>
  <c r="Q197" i="3" s="1"/>
  <c r="S203" i="3"/>
  <c r="AN214" i="3"/>
  <c r="AN220" i="3"/>
  <c r="S249" i="3"/>
  <c r="S252" i="3"/>
  <c r="Q252" i="3" s="1"/>
  <c r="R253" i="3"/>
  <c r="S256" i="3"/>
  <c r="Q256" i="3" s="1"/>
  <c r="R257" i="3"/>
  <c r="R260" i="3"/>
  <c r="S270" i="3"/>
  <c r="R272" i="3"/>
  <c r="AN283" i="3"/>
  <c r="R290" i="3"/>
  <c r="AN291" i="3"/>
  <c r="Q297" i="3"/>
  <c r="AN299" i="3"/>
  <c r="AN307" i="3"/>
  <c r="AN315" i="3"/>
  <c r="AN75" i="3"/>
  <c r="S100" i="3"/>
  <c r="Q100" i="3" s="1"/>
  <c r="R105" i="3"/>
  <c r="R111" i="3"/>
  <c r="R117" i="3"/>
  <c r="R123" i="3"/>
  <c r="R141" i="3"/>
  <c r="R142" i="3"/>
  <c r="R143" i="3"/>
  <c r="Q238" i="3"/>
  <c r="S303" i="3"/>
  <c r="Q303" i="3" s="1"/>
  <c r="R304" i="3"/>
  <c r="Q304" i="3" s="1"/>
  <c r="S311" i="3"/>
  <c r="Q311" i="3" s="1"/>
  <c r="R312" i="3"/>
  <c r="Q312" i="3" s="1"/>
  <c r="AN313" i="3"/>
  <c r="Q25" i="3"/>
  <c r="Q16" i="3"/>
  <c r="Q24" i="3"/>
  <c r="Q64" i="3"/>
  <c r="Q69" i="3"/>
  <c r="Q49" i="3"/>
  <c r="Q55" i="3"/>
  <c r="Q67" i="3"/>
  <c r="Q10" i="3"/>
  <c r="Q21" i="3"/>
  <c r="Q31" i="3"/>
  <c r="Q43" i="3"/>
  <c r="R19" i="3"/>
  <c r="R30" i="3"/>
  <c r="Q30" i="3" s="1"/>
  <c r="R36" i="3"/>
  <c r="Q36" i="3" s="1"/>
  <c r="R42" i="3"/>
  <c r="Q42" i="3" s="1"/>
  <c r="R48" i="3"/>
  <c r="Q48" i="3" s="1"/>
  <c r="R54" i="3"/>
  <c r="R60" i="3"/>
  <c r="Q60" i="3" s="1"/>
  <c r="R66" i="3"/>
  <c r="Q66" i="3" s="1"/>
  <c r="R155" i="3"/>
  <c r="Q155" i="3" s="1"/>
  <c r="AN155" i="3"/>
  <c r="Q23" i="3"/>
  <c r="S122" i="3"/>
  <c r="Q122" i="3" s="1"/>
  <c r="AN122" i="3"/>
  <c r="S136" i="3"/>
  <c r="Q136" i="3" s="1"/>
  <c r="AN136" i="3"/>
  <c r="Q56" i="3"/>
  <c r="S134" i="3"/>
  <c r="Q134" i="3" s="1"/>
  <c r="AN134" i="3"/>
  <c r="Q105" i="3"/>
  <c r="S152" i="3"/>
  <c r="Q152" i="3" s="1"/>
  <c r="AN152" i="3"/>
  <c r="S228" i="3"/>
  <c r="Q228" i="3" s="1"/>
  <c r="AN228" i="3"/>
  <c r="S140" i="3"/>
  <c r="AN140" i="3"/>
  <c r="Q17" i="3"/>
  <c r="Q29" i="3"/>
  <c r="Q35" i="3"/>
  <c r="Q41" i="3"/>
  <c r="Q53" i="3"/>
  <c r="Q65" i="3"/>
  <c r="S124" i="3"/>
  <c r="Q124" i="3" s="1"/>
  <c r="AN124" i="3"/>
  <c r="AN96" i="3"/>
  <c r="AN104" i="3"/>
  <c r="S128" i="3"/>
  <c r="Q128" i="3" s="1"/>
  <c r="AN128" i="3"/>
  <c r="S222" i="3"/>
  <c r="AN222" i="3"/>
  <c r="R95" i="3"/>
  <c r="Q98" i="3"/>
  <c r="S146" i="3"/>
  <c r="AN146" i="3"/>
  <c r="R75" i="3"/>
  <c r="AN95" i="3"/>
  <c r="S95" i="3"/>
  <c r="Q32" i="3"/>
  <c r="S130" i="3"/>
  <c r="Q130" i="3" s="1"/>
  <c r="AN130" i="3"/>
  <c r="R178" i="3"/>
  <c r="AN178" i="3"/>
  <c r="S142" i="3"/>
  <c r="AN142" i="3"/>
  <c r="S148" i="3"/>
  <c r="AN148" i="3"/>
  <c r="S154" i="3"/>
  <c r="Q154" i="3" s="1"/>
  <c r="AN154" i="3"/>
  <c r="Q206" i="3"/>
  <c r="AN232" i="3"/>
  <c r="R232" i="3"/>
  <c r="Q232" i="3" s="1"/>
  <c r="AN105" i="3"/>
  <c r="S110" i="3"/>
  <c r="Q110" i="3" s="1"/>
  <c r="AN111" i="3"/>
  <c r="S116" i="3"/>
  <c r="Q116" i="3" s="1"/>
  <c r="AN117" i="3"/>
  <c r="S123" i="3"/>
  <c r="Q123" i="3" s="1"/>
  <c r="AN123" i="3"/>
  <c r="S129" i="3"/>
  <c r="Q129" i="3" s="1"/>
  <c r="AN129" i="3"/>
  <c r="S135" i="3"/>
  <c r="AN135" i="3"/>
  <c r="S141" i="3"/>
  <c r="Q141" i="3" s="1"/>
  <c r="AN141" i="3"/>
  <c r="S147" i="3"/>
  <c r="AN147" i="3"/>
  <c r="S153" i="3"/>
  <c r="AN153" i="3"/>
  <c r="Q157" i="3"/>
  <c r="AN161" i="3"/>
  <c r="R174" i="3"/>
  <c r="Q278" i="3"/>
  <c r="Q212" i="3"/>
  <c r="S226" i="3"/>
  <c r="Q226" i="3" s="1"/>
  <c r="AN226" i="3"/>
  <c r="AN101" i="3"/>
  <c r="S108" i="3"/>
  <c r="AN109" i="3"/>
  <c r="S114" i="3"/>
  <c r="Q114" i="3" s="1"/>
  <c r="AN115" i="3"/>
  <c r="S121" i="3"/>
  <c r="AN121" i="3"/>
  <c r="S127" i="3"/>
  <c r="Q127" i="3" s="1"/>
  <c r="AN127" i="3"/>
  <c r="S133" i="3"/>
  <c r="Q133" i="3" s="1"/>
  <c r="AN133" i="3"/>
  <c r="S139" i="3"/>
  <c r="Q139" i="3" s="1"/>
  <c r="AN139" i="3"/>
  <c r="S145" i="3"/>
  <c r="Q145" i="3" s="1"/>
  <c r="AN145" i="3"/>
  <c r="S151" i="3"/>
  <c r="Q151" i="3" s="1"/>
  <c r="AN151" i="3"/>
  <c r="Q170" i="3"/>
  <c r="Q248" i="3"/>
  <c r="AN100" i="3"/>
  <c r="S120" i="3"/>
  <c r="Q120" i="3" s="1"/>
  <c r="AN120" i="3"/>
  <c r="S126" i="3"/>
  <c r="Q126" i="3" s="1"/>
  <c r="AN126" i="3"/>
  <c r="S132" i="3"/>
  <c r="Q132" i="3" s="1"/>
  <c r="AN132" i="3"/>
  <c r="S138" i="3"/>
  <c r="AN138" i="3"/>
  <c r="S144" i="3"/>
  <c r="Q144" i="3" s="1"/>
  <c r="AN144" i="3"/>
  <c r="S150" i="3"/>
  <c r="Q150" i="3" s="1"/>
  <c r="AN150" i="3"/>
  <c r="Q191" i="3"/>
  <c r="AN97" i="3"/>
  <c r="S106" i="3"/>
  <c r="Q106" i="3" s="1"/>
  <c r="AN107" i="3"/>
  <c r="S112" i="3"/>
  <c r="AN113" i="3"/>
  <c r="S118" i="3"/>
  <c r="Q118" i="3" s="1"/>
  <c r="S119" i="3"/>
  <c r="Q119" i="3" s="1"/>
  <c r="AN119" i="3"/>
  <c r="S125" i="3"/>
  <c r="Q125" i="3" s="1"/>
  <c r="AN125" i="3"/>
  <c r="S131" i="3"/>
  <c r="Q131" i="3" s="1"/>
  <c r="AN131" i="3"/>
  <c r="S137" i="3"/>
  <c r="Q137" i="3" s="1"/>
  <c r="AN137" i="3"/>
  <c r="S143" i="3"/>
  <c r="AN143" i="3"/>
  <c r="S149" i="3"/>
  <c r="AN149" i="3"/>
  <c r="Q169" i="3"/>
  <c r="S162" i="3"/>
  <c r="Q162" i="3" s="1"/>
  <c r="S174" i="3"/>
  <c r="R249" i="3"/>
  <c r="S161" i="3"/>
  <c r="Q161" i="3" s="1"/>
  <c r="S173" i="3"/>
  <c r="Q173" i="3" s="1"/>
  <c r="S184" i="3"/>
  <c r="AN185" i="3"/>
  <c r="S190" i="3"/>
  <c r="Q190" i="3" s="1"/>
  <c r="AN191" i="3"/>
  <c r="S196" i="3"/>
  <c r="Q196" i="3" s="1"/>
  <c r="AN197" i="3"/>
  <c r="S202" i="3"/>
  <c r="Q202" i="3" s="1"/>
  <c r="AN203" i="3"/>
  <c r="S208" i="3"/>
  <c r="S214" i="3"/>
  <c r="Q214" i="3" s="1"/>
  <c r="S220" i="3"/>
  <c r="Q220" i="3" s="1"/>
  <c r="S221" i="3"/>
  <c r="Q221" i="3" s="1"/>
  <c r="AN221" i="3"/>
  <c r="S227" i="3"/>
  <c r="Q227" i="3" s="1"/>
  <c r="AN227" i="3"/>
  <c r="Q251" i="3"/>
  <c r="AN258" i="3"/>
  <c r="S258" i="3"/>
  <c r="Q258" i="3" s="1"/>
  <c r="S160" i="3"/>
  <c r="Q160" i="3" s="1"/>
  <c r="S172" i="3"/>
  <c r="Q172" i="3" s="1"/>
  <c r="S225" i="3"/>
  <c r="Q225" i="3" s="1"/>
  <c r="AN225" i="3"/>
  <c r="S231" i="3"/>
  <c r="Q231" i="3" s="1"/>
  <c r="AN231" i="3"/>
  <c r="AN254" i="3"/>
  <c r="S254" i="3"/>
  <c r="Q254" i="3" s="1"/>
  <c r="S156" i="3"/>
  <c r="Q156" i="3" s="1"/>
  <c r="S168" i="3"/>
  <c r="Q168" i="3" s="1"/>
  <c r="S180" i="3"/>
  <c r="Q180" i="3" s="1"/>
  <c r="R244" i="3"/>
  <c r="S224" i="3"/>
  <c r="Q224" i="3" s="1"/>
  <c r="AN224" i="3"/>
  <c r="S230" i="3"/>
  <c r="AN230" i="3"/>
  <c r="S243" i="3"/>
  <c r="Q243" i="3" s="1"/>
  <c r="Q253" i="3"/>
  <c r="S166" i="3"/>
  <c r="Q166" i="3" s="1"/>
  <c r="S165" i="3"/>
  <c r="S177" i="3"/>
  <c r="Q177" i="3" s="1"/>
  <c r="S186" i="3"/>
  <c r="Q186" i="3" s="1"/>
  <c r="AN187" i="3"/>
  <c r="S192" i="3"/>
  <c r="Q192" i="3" s="1"/>
  <c r="S198" i="3"/>
  <c r="Q198" i="3" s="1"/>
  <c r="AN199" i="3"/>
  <c r="S204" i="3"/>
  <c r="S210" i="3"/>
  <c r="Q210" i="3" s="1"/>
  <c r="S216" i="3"/>
  <c r="Q216" i="3" s="1"/>
  <c r="S223" i="3"/>
  <c r="Q223" i="3" s="1"/>
  <c r="AN223" i="3"/>
  <c r="S229" i="3"/>
  <c r="Q229" i="3" s="1"/>
  <c r="AN229" i="3"/>
  <c r="R237" i="3"/>
  <c r="Q237" i="3" s="1"/>
  <c r="AN250" i="3"/>
  <c r="S250" i="3"/>
  <c r="Q250" i="3" s="1"/>
  <c r="Q255" i="3"/>
  <c r="S176" i="3"/>
  <c r="AN237" i="3"/>
  <c r="Q269" i="3"/>
  <c r="AN239" i="3"/>
  <c r="AN245" i="3"/>
  <c r="R264" i="3"/>
  <c r="R267" i="3"/>
  <c r="Q267" i="3" s="1"/>
  <c r="R270" i="3"/>
  <c r="R273" i="3"/>
  <c r="Q273" i="3" s="1"/>
  <c r="R276" i="3"/>
  <c r="S281" i="3"/>
  <c r="R286" i="3"/>
  <c r="Q286" i="3" s="1"/>
  <c r="S293" i="3"/>
  <c r="Q293" i="3" s="1"/>
  <c r="AN238" i="3"/>
  <c r="AN244" i="3"/>
  <c r="AN249" i="3"/>
  <c r="AN253" i="3"/>
  <c r="AN257" i="3"/>
  <c r="AN261" i="3"/>
  <c r="AN264" i="3"/>
  <c r="AN267" i="3"/>
  <c r="AN270" i="3"/>
  <c r="AN273" i="3"/>
  <c r="AN276" i="3"/>
  <c r="R281" i="3"/>
  <c r="AN286" i="3"/>
  <c r="S288" i="3"/>
  <c r="Q288" i="3" s="1"/>
  <c r="Q300" i="3"/>
  <c r="S280" i="3"/>
  <c r="R285" i="3"/>
  <c r="Q285" i="3" s="1"/>
  <c r="S292" i="3"/>
  <c r="Q292" i="3" s="1"/>
  <c r="R280" i="3"/>
  <c r="AN285" i="3"/>
  <c r="S287" i="3"/>
  <c r="R262" i="3"/>
  <c r="Q262" i="3" s="1"/>
  <c r="R265" i="3"/>
  <c r="Q265" i="3" s="1"/>
  <c r="R268" i="3"/>
  <c r="Q268" i="3" s="1"/>
  <c r="R271" i="3"/>
  <c r="Q271" i="3" s="1"/>
  <c r="R274" i="3"/>
  <c r="R277" i="3"/>
  <c r="Q277" i="3" s="1"/>
  <c r="R282" i="3"/>
  <c r="Q282" i="3" s="1"/>
  <c r="S289" i="3"/>
  <c r="AN240" i="3"/>
  <c r="AN246" i="3"/>
  <c r="AN262" i="3"/>
  <c r="AN265" i="3"/>
  <c r="AN268" i="3"/>
  <c r="AN271" i="3"/>
  <c r="AN274" i="3"/>
  <c r="AN277" i="3"/>
  <c r="AN282" i="3"/>
  <c r="S284" i="3"/>
  <c r="R289" i="3"/>
  <c r="Q104" i="3" l="1"/>
  <c r="Q107" i="3"/>
  <c r="Q215" i="3"/>
  <c r="Q91" i="3"/>
  <c r="Q62" i="3"/>
  <c r="Q81" i="3"/>
  <c r="Q201" i="3"/>
  <c r="Q11" i="3"/>
  <c r="Q108" i="3"/>
  <c r="Q259" i="3"/>
  <c r="Q39" i="3"/>
  <c r="Q70" i="3"/>
  <c r="Q218" i="3"/>
  <c r="Q143" i="3"/>
  <c r="Q135" i="3"/>
  <c r="Q298" i="3"/>
  <c r="Q158" i="3"/>
  <c r="Q236" i="3"/>
  <c r="Q281" i="3"/>
  <c r="Q249" i="3"/>
  <c r="Q316" i="3"/>
  <c r="Q15" i="3"/>
  <c r="Q40" i="3"/>
  <c r="Q291" i="3"/>
  <c r="Q276" i="3"/>
  <c r="Q14" i="3"/>
  <c r="Q279" i="3"/>
  <c r="Q306" i="3"/>
  <c r="Q274" i="3"/>
  <c r="Q19" i="3"/>
  <c r="Q203" i="3"/>
  <c r="Q167" i="3"/>
  <c r="Q272" i="3"/>
  <c r="Q111" i="3"/>
  <c r="Q90" i="3"/>
  <c r="Q79" i="3"/>
  <c r="Q294" i="3"/>
  <c r="Q72" i="3"/>
  <c r="Q270" i="3"/>
  <c r="Q176" i="3"/>
  <c r="Q230" i="3"/>
  <c r="Q148" i="3"/>
  <c r="Q299" i="3"/>
  <c r="Q261" i="3"/>
  <c r="Q159" i="3"/>
  <c r="Q88" i="3"/>
  <c r="Q58" i="3"/>
  <c r="Q164" i="3"/>
  <c r="Q284" i="3"/>
  <c r="Q208" i="3"/>
  <c r="Q184" i="3"/>
  <c r="Q112" i="3"/>
  <c r="Q142" i="3"/>
  <c r="Q75" i="3"/>
  <c r="Q222" i="3"/>
  <c r="Q54" i="3"/>
  <c r="Q138" i="3"/>
  <c r="Q121" i="3"/>
  <c r="Q189" i="3"/>
  <c r="Q287" i="3"/>
  <c r="Q244" i="3"/>
  <c r="Q146" i="3"/>
  <c r="Q140" i="3"/>
  <c r="Q26" i="3"/>
  <c r="Q117" i="3"/>
  <c r="Q280" i="3"/>
  <c r="Q153" i="3"/>
  <c r="Q260" i="3"/>
  <c r="Q289" i="3"/>
  <c r="Q264" i="3"/>
  <c r="Q149" i="3"/>
  <c r="Q257" i="3"/>
  <c r="Q147" i="3"/>
  <c r="Q242" i="3"/>
  <c r="Q34" i="3"/>
  <c r="Q165" i="3"/>
  <c r="Q204" i="3"/>
  <c r="Q174" i="3"/>
  <c r="Q178" i="3"/>
  <c r="Q302" i="3"/>
  <c r="Q27" i="3"/>
  <c r="Q95" i="3"/>
  <c r="R320" i="1"/>
  <c r="R319" i="1"/>
  <c r="R318" i="1"/>
  <c r="S320" i="1"/>
  <c r="S319" i="1"/>
  <c r="S318" i="1"/>
  <c r="O320" i="1"/>
  <c r="O319" i="1"/>
  <c r="O318" i="1"/>
  <c r="O317" i="1"/>
  <c r="O316" i="1"/>
  <c r="O315" i="1"/>
  <c r="O314" i="1"/>
  <c r="O313" i="1"/>
  <c r="O312" i="1"/>
  <c r="O311" i="1"/>
  <c r="O310" i="1"/>
  <c r="O309" i="1"/>
  <c r="O308" i="1"/>
  <c r="O307" i="1"/>
  <c r="O306" i="1"/>
  <c r="O305" i="1"/>
  <c r="O304" i="1"/>
  <c r="O303" i="1"/>
  <c r="O302" i="1"/>
  <c r="O301" i="1"/>
  <c r="O300" i="1"/>
  <c r="O299" i="1"/>
  <c r="O298" i="1"/>
  <c r="O297" i="1"/>
  <c r="O296" i="1"/>
  <c r="O295" i="1"/>
  <c r="O294" i="1"/>
  <c r="O293" i="1"/>
  <c r="O292" i="1"/>
  <c r="O291" i="1"/>
  <c r="O290" i="1"/>
  <c r="O289" i="1"/>
  <c r="O288" i="1"/>
  <c r="O287" i="1"/>
  <c r="O286" i="1"/>
  <c r="O285" i="1"/>
  <c r="O284" i="1"/>
  <c r="O283" i="1"/>
  <c r="O282" i="1"/>
  <c r="O281" i="1"/>
  <c r="O280" i="1"/>
  <c r="O279" i="1"/>
  <c r="O278" i="1"/>
  <c r="O277" i="1"/>
  <c r="O276" i="1"/>
  <c r="O275" i="1"/>
  <c r="O274" i="1"/>
  <c r="O273" i="1"/>
  <c r="O272" i="1"/>
  <c r="O271" i="1"/>
  <c r="O270" i="1"/>
  <c r="O269" i="1"/>
  <c r="O268" i="1"/>
  <c r="O267" i="1"/>
  <c r="O266" i="1"/>
  <c r="O265" i="1"/>
  <c r="O264" i="1"/>
  <c r="O263" i="1"/>
  <c r="O262" i="1"/>
  <c r="O261" i="1"/>
  <c r="O260" i="1"/>
  <c r="O259" i="1"/>
  <c r="O258" i="1"/>
  <c r="O257" i="1"/>
  <c r="O256" i="1"/>
  <c r="O255" i="1"/>
  <c r="O254" i="1"/>
  <c r="O253" i="1"/>
  <c r="O252" i="1"/>
  <c r="O251" i="1"/>
  <c r="O250" i="1"/>
  <c r="O249" i="1"/>
  <c r="O248" i="1"/>
  <c r="O247" i="1"/>
  <c r="O246" i="1"/>
  <c r="O245" i="1"/>
  <c r="O244" i="1"/>
  <c r="O243" i="1"/>
  <c r="O242" i="1"/>
  <c r="O241" i="1"/>
  <c r="O240" i="1"/>
  <c r="O239" i="1"/>
  <c r="O238" i="1"/>
  <c r="O237" i="1"/>
  <c r="O236" i="1"/>
  <c r="O235" i="1"/>
  <c r="O234" i="1"/>
  <c r="O233" i="1"/>
  <c r="O232" i="1"/>
  <c r="O231" i="1"/>
  <c r="O230" i="1"/>
  <c r="O229" i="1"/>
  <c r="O228" i="1"/>
  <c r="O227" i="1"/>
  <c r="O226" i="1"/>
  <c r="O225" i="1"/>
  <c r="O224" i="1"/>
  <c r="O223" i="1"/>
  <c r="O222" i="1"/>
  <c r="O221" i="1"/>
  <c r="O220" i="1"/>
  <c r="O219" i="1"/>
  <c r="O218" i="1"/>
  <c r="O217" i="1"/>
  <c r="O216" i="1"/>
  <c r="O215" i="1"/>
  <c r="O214" i="1"/>
  <c r="O213" i="1"/>
  <c r="O212" i="1"/>
  <c r="O211" i="1"/>
  <c r="O210" i="1"/>
  <c r="O209" i="1"/>
  <c r="O208" i="1"/>
  <c r="O207" i="1"/>
  <c r="O206" i="1"/>
  <c r="O205" i="1"/>
  <c r="O204" i="1"/>
  <c r="O203" i="1"/>
  <c r="O202" i="1"/>
  <c r="O201" i="1"/>
  <c r="O200" i="1"/>
  <c r="O199" i="1"/>
  <c r="O198" i="1"/>
  <c r="O197" i="1"/>
  <c r="O196" i="1"/>
  <c r="O195" i="1"/>
  <c r="O194" i="1"/>
  <c r="O193" i="1"/>
  <c r="O192" i="1"/>
  <c r="O191" i="1"/>
  <c r="O190" i="1"/>
  <c r="O189" i="1"/>
  <c r="O188" i="1"/>
  <c r="O187" i="1"/>
  <c r="O186" i="1"/>
  <c r="O185" i="1"/>
  <c r="O184" i="1"/>
  <c r="O183" i="1"/>
  <c r="O182" i="1"/>
  <c r="O181" i="1"/>
  <c r="O180" i="1"/>
  <c r="O179" i="1"/>
  <c r="O178" i="1"/>
  <c r="O177" i="1"/>
  <c r="O176" i="1"/>
  <c r="O175" i="1"/>
  <c r="O174" i="1"/>
  <c r="O173" i="1"/>
  <c r="O172" i="1"/>
  <c r="O171" i="1"/>
  <c r="O170" i="1"/>
  <c r="O169" i="1"/>
  <c r="O168" i="1"/>
  <c r="O167" i="1"/>
  <c r="O166" i="1"/>
  <c r="O165" i="1"/>
  <c r="O164" i="1"/>
  <c r="O163" i="1"/>
  <c r="O162" i="1"/>
  <c r="O161" i="1"/>
  <c r="O160" i="1"/>
  <c r="O159" i="1"/>
  <c r="O158" i="1"/>
  <c r="O157" i="1"/>
  <c r="O156" i="1"/>
  <c r="O155" i="1"/>
  <c r="O154" i="1"/>
  <c r="O153" i="1"/>
  <c r="O152" i="1"/>
  <c r="O151" i="1"/>
  <c r="O150" i="1"/>
  <c r="O149" i="1"/>
  <c r="O148" i="1"/>
  <c r="O147" i="1"/>
  <c r="O146" i="1"/>
  <c r="O145" i="1"/>
  <c r="O144" i="1"/>
  <c r="O143" i="1"/>
  <c r="O142" i="1"/>
  <c r="O141" i="1"/>
  <c r="O140" i="1"/>
  <c r="O139" i="1"/>
  <c r="O138" i="1"/>
  <c r="O137" i="1"/>
  <c r="O136" i="1"/>
  <c r="O135" i="1"/>
  <c r="O134" i="1"/>
  <c r="O133" i="1"/>
  <c r="O132" i="1"/>
  <c r="O131" i="1"/>
  <c r="O130" i="1"/>
  <c r="O129" i="1"/>
  <c r="O128" i="1"/>
  <c r="O127" i="1"/>
  <c r="O126" i="1"/>
  <c r="O125" i="1"/>
  <c r="O124" i="1"/>
  <c r="O123" i="1"/>
  <c r="O122" i="1"/>
  <c r="O121" i="1"/>
  <c r="O120" i="1"/>
  <c r="O119" i="1"/>
  <c r="O118" i="1"/>
  <c r="O117" i="1"/>
  <c r="O116" i="1"/>
  <c r="O115" i="1"/>
  <c r="O114" i="1"/>
  <c r="O113" i="1"/>
  <c r="O112" i="1"/>
  <c r="O111" i="1"/>
  <c r="O110" i="1"/>
  <c r="O109" i="1"/>
  <c r="O108" i="1"/>
  <c r="O107" i="1"/>
  <c r="O106" i="1"/>
  <c r="O105" i="1"/>
  <c r="O104" i="1"/>
  <c r="O103" i="1"/>
  <c r="O102" i="1"/>
  <c r="O101" i="1"/>
  <c r="O100" i="1"/>
  <c r="O99" i="1"/>
  <c r="O98" i="1"/>
  <c r="O97" i="1"/>
  <c r="O96" i="1"/>
  <c r="O95" i="1"/>
  <c r="O94" i="1"/>
  <c r="O93" i="1"/>
  <c r="O92" i="1"/>
  <c r="O91" i="1"/>
  <c r="O90" i="1"/>
  <c r="O89" i="1"/>
  <c r="O88" i="1"/>
  <c r="O87" i="1"/>
  <c r="O86" i="1"/>
  <c r="O85" i="1"/>
  <c r="O84" i="1"/>
  <c r="O83" i="1"/>
  <c r="O82" i="1"/>
  <c r="O81" i="1"/>
  <c r="O80" i="1"/>
  <c r="O79" i="1"/>
  <c r="O78" i="1"/>
  <c r="O77" i="1"/>
  <c r="O76" i="1"/>
  <c r="O75" i="1"/>
  <c r="O74" i="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O21" i="1"/>
  <c r="O20" i="1"/>
  <c r="O19" i="1"/>
  <c r="O18" i="1"/>
  <c r="O17" i="1"/>
  <c r="O16" i="1"/>
  <c r="O15" i="1"/>
  <c r="O14" i="1"/>
  <c r="O13" i="1"/>
  <c r="O12" i="1"/>
  <c r="O11" i="1"/>
  <c r="O10" i="1"/>
  <c r="O9" i="1"/>
  <c r="P320" i="1"/>
  <c r="P319" i="1"/>
  <c r="P318" i="1"/>
  <c r="AL75" i="1"/>
  <c r="AM75" i="1"/>
  <c r="AL76" i="1"/>
  <c r="AM76" i="1"/>
  <c r="AL77" i="1"/>
  <c r="AM77" i="1"/>
  <c r="AL78" i="1"/>
  <c r="AM78" i="1"/>
  <c r="AL79" i="1"/>
  <c r="AM79" i="1"/>
  <c r="AL80" i="1"/>
  <c r="AM80" i="1"/>
  <c r="AL81" i="1"/>
  <c r="AM81" i="1"/>
  <c r="AL82" i="1"/>
  <c r="AM82" i="1"/>
  <c r="AL83" i="1"/>
  <c r="AM83" i="1"/>
  <c r="AL84" i="1"/>
  <c r="AM84" i="1"/>
  <c r="AL85" i="1"/>
  <c r="AM85" i="1"/>
  <c r="AL86" i="1"/>
  <c r="AM86" i="1"/>
  <c r="AL87" i="1"/>
  <c r="AM87" i="1"/>
  <c r="AL88" i="1"/>
  <c r="AM88" i="1"/>
  <c r="AL89" i="1"/>
  <c r="AM89" i="1"/>
  <c r="AL90" i="1"/>
  <c r="AM90" i="1"/>
  <c r="AL91" i="1"/>
  <c r="AM91" i="1"/>
  <c r="AL92" i="1"/>
  <c r="AM92" i="1"/>
  <c r="AL93" i="1"/>
  <c r="AM93" i="1"/>
  <c r="AL94" i="1"/>
  <c r="AM94" i="1"/>
  <c r="AL95" i="1"/>
  <c r="AM95" i="1"/>
  <c r="AL96" i="1"/>
  <c r="AM96" i="1"/>
  <c r="AL97" i="1"/>
  <c r="AM97" i="1"/>
  <c r="AL98" i="1"/>
  <c r="AM98" i="1"/>
  <c r="AL99" i="1"/>
  <c r="AM99" i="1"/>
  <c r="AL100" i="1"/>
  <c r="AM100" i="1"/>
  <c r="AL101" i="1"/>
  <c r="AM101" i="1"/>
  <c r="AL102" i="1"/>
  <c r="AM102" i="1"/>
  <c r="AL103" i="1"/>
  <c r="AM103" i="1"/>
  <c r="AL104" i="1"/>
  <c r="AM104" i="1"/>
  <c r="AL105" i="1"/>
  <c r="AM105" i="1"/>
  <c r="AL106" i="1"/>
  <c r="AM106" i="1"/>
  <c r="AL107" i="1"/>
  <c r="AM107" i="1"/>
  <c r="AL108" i="1"/>
  <c r="AM108" i="1"/>
  <c r="AL109" i="1"/>
  <c r="AM109" i="1"/>
  <c r="AL110" i="1"/>
  <c r="AM110" i="1"/>
  <c r="AL111" i="1"/>
  <c r="AM111" i="1"/>
  <c r="AL112" i="1"/>
  <c r="AM112" i="1"/>
  <c r="AL113" i="1"/>
  <c r="AM113" i="1"/>
  <c r="AL114" i="1"/>
  <c r="AM114" i="1"/>
  <c r="AL115" i="1"/>
  <c r="AM115" i="1"/>
  <c r="AL116" i="1"/>
  <c r="AM116" i="1"/>
  <c r="AL117" i="1"/>
  <c r="AM117" i="1"/>
  <c r="AL118" i="1"/>
  <c r="AM118" i="1"/>
  <c r="AL119" i="1"/>
  <c r="AM119" i="1"/>
  <c r="AL120" i="1"/>
  <c r="AM120" i="1"/>
  <c r="AL121" i="1"/>
  <c r="AM121" i="1"/>
  <c r="AL122" i="1"/>
  <c r="AM122" i="1"/>
  <c r="AL123" i="1"/>
  <c r="AM123" i="1"/>
  <c r="AL124" i="1"/>
  <c r="AM124" i="1"/>
  <c r="AL125" i="1"/>
  <c r="AM125" i="1"/>
  <c r="AL126" i="1"/>
  <c r="AM126" i="1"/>
  <c r="AL127" i="1"/>
  <c r="AM127" i="1"/>
  <c r="AL128" i="1"/>
  <c r="AM128" i="1"/>
  <c r="AL129" i="1"/>
  <c r="AM129" i="1"/>
  <c r="AL130" i="1"/>
  <c r="AM130" i="1"/>
  <c r="AL131" i="1"/>
  <c r="AM131" i="1"/>
  <c r="AL132" i="1"/>
  <c r="AM132" i="1"/>
  <c r="AL133" i="1"/>
  <c r="AM133" i="1"/>
  <c r="AL134" i="1"/>
  <c r="AM134" i="1"/>
  <c r="AL135" i="1"/>
  <c r="AM135" i="1"/>
  <c r="AL136" i="1"/>
  <c r="AM136" i="1"/>
  <c r="AL137" i="1"/>
  <c r="AM137" i="1"/>
  <c r="AL138" i="1"/>
  <c r="AM138" i="1"/>
  <c r="AL139" i="1"/>
  <c r="AM139" i="1"/>
  <c r="AL140" i="1"/>
  <c r="AM140" i="1"/>
  <c r="AL141" i="1"/>
  <c r="AM141" i="1"/>
  <c r="AL142" i="1"/>
  <c r="AM142" i="1"/>
  <c r="AL143" i="1"/>
  <c r="AM143" i="1"/>
  <c r="AL144" i="1"/>
  <c r="AM144" i="1"/>
  <c r="AL145" i="1"/>
  <c r="AM145" i="1"/>
  <c r="AL146" i="1"/>
  <c r="AM146" i="1"/>
  <c r="AL147" i="1"/>
  <c r="AM147" i="1"/>
  <c r="AL148" i="1"/>
  <c r="AM148" i="1"/>
  <c r="AL149" i="1"/>
  <c r="AM149" i="1"/>
  <c r="AL150" i="1"/>
  <c r="AM150" i="1"/>
  <c r="AL151" i="1"/>
  <c r="AM151" i="1"/>
  <c r="AL152" i="1"/>
  <c r="AM152" i="1"/>
  <c r="AL153" i="1"/>
  <c r="AM153" i="1"/>
  <c r="AL154" i="1"/>
  <c r="AM154" i="1"/>
  <c r="AL155" i="1"/>
  <c r="AM155" i="1"/>
  <c r="AL156" i="1"/>
  <c r="AM156" i="1"/>
  <c r="AL157" i="1"/>
  <c r="AM157" i="1"/>
  <c r="AL158" i="1"/>
  <c r="AM158" i="1"/>
  <c r="AL159" i="1"/>
  <c r="AM159" i="1"/>
  <c r="AL160" i="1"/>
  <c r="AM160" i="1"/>
  <c r="AL161" i="1"/>
  <c r="AM161" i="1"/>
  <c r="AL162" i="1"/>
  <c r="AM162" i="1"/>
  <c r="AL163" i="1"/>
  <c r="AM163" i="1"/>
  <c r="AL164" i="1"/>
  <c r="AM164" i="1"/>
  <c r="AL165" i="1"/>
  <c r="AM165" i="1"/>
  <c r="AL166" i="1"/>
  <c r="AM166" i="1"/>
  <c r="AL167" i="1"/>
  <c r="AM167" i="1"/>
  <c r="AL168" i="1"/>
  <c r="AM168" i="1"/>
  <c r="AL169" i="1"/>
  <c r="AM169" i="1"/>
  <c r="AL170" i="1"/>
  <c r="AM170" i="1"/>
  <c r="AL171" i="1"/>
  <c r="AM171" i="1"/>
  <c r="AL172" i="1"/>
  <c r="AM172" i="1"/>
  <c r="AL173" i="1"/>
  <c r="AM173" i="1"/>
  <c r="AL174" i="1"/>
  <c r="AM174" i="1"/>
  <c r="AL175" i="1"/>
  <c r="AM175" i="1"/>
  <c r="AL176" i="1"/>
  <c r="AM176" i="1"/>
  <c r="AL177" i="1"/>
  <c r="AM177" i="1"/>
  <c r="AL178" i="1"/>
  <c r="AM178" i="1"/>
  <c r="AL179" i="1"/>
  <c r="AM179" i="1"/>
  <c r="AL180" i="1"/>
  <c r="AM180" i="1"/>
  <c r="AL181" i="1"/>
  <c r="AM181" i="1"/>
  <c r="AL182" i="1"/>
  <c r="AM182" i="1"/>
  <c r="AL183" i="1"/>
  <c r="AM183" i="1"/>
  <c r="AL184" i="1"/>
  <c r="AM184" i="1"/>
  <c r="AL185" i="1"/>
  <c r="AM185" i="1"/>
  <c r="AL186" i="1"/>
  <c r="AM186" i="1"/>
  <c r="AL187" i="1"/>
  <c r="AM187" i="1"/>
  <c r="AL188" i="1"/>
  <c r="AM188" i="1"/>
  <c r="AL189" i="1"/>
  <c r="AM189" i="1"/>
  <c r="AL190" i="1"/>
  <c r="AM190" i="1"/>
  <c r="AL191" i="1"/>
  <c r="AM191" i="1"/>
  <c r="AL192" i="1"/>
  <c r="AM192" i="1"/>
  <c r="AL193" i="1"/>
  <c r="AM193" i="1"/>
  <c r="AL194" i="1"/>
  <c r="AM194" i="1"/>
  <c r="AL195" i="1"/>
  <c r="AM195" i="1"/>
  <c r="AL196" i="1"/>
  <c r="AM196" i="1"/>
  <c r="AL197" i="1"/>
  <c r="AM197" i="1"/>
  <c r="AL198" i="1"/>
  <c r="AM198" i="1"/>
  <c r="AL199" i="1"/>
  <c r="AM199" i="1"/>
  <c r="AL200" i="1"/>
  <c r="AM200" i="1"/>
  <c r="AL201" i="1"/>
  <c r="AM201" i="1"/>
  <c r="AL202" i="1"/>
  <c r="AM202" i="1"/>
  <c r="AL203" i="1"/>
  <c r="AM203" i="1"/>
  <c r="AL204" i="1"/>
  <c r="AM204" i="1"/>
  <c r="AL205" i="1"/>
  <c r="AM205" i="1"/>
  <c r="AL206" i="1"/>
  <c r="AM206" i="1"/>
  <c r="AL207" i="1"/>
  <c r="AM207" i="1"/>
  <c r="AL208" i="1"/>
  <c r="AM208" i="1"/>
  <c r="AL209" i="1"/>
  <c r="AM209" i="1"/>
  <c r="AL210" i="1"/>
  <c r="AM210" i="1"/>
  <c r="AL211" i="1"/>
  <c r="AM211" i="1"/>
  <c r="AL212" i="1"/>
  <c r="AM212" i="1"/>
  <c r="AL213" i="1"/>
  <c r="AM213" i="1"/>
  <c r="AL214" i="1"/>
  <c r="AM214" i="1"/>
  <c r="AL215" i="1"/>
  <c r="AM215" i="1"/>
  <c r="AL216" i="1"/>
  <c r="AM216" i="1"/>
  <c r="AL217" i="1"/>
  <c r="AM217" i="1"/>
  <c r="AL218" i="1"/>
  <c r="AM218" i="1"/>
  <c r="AL219" i="1"/>
  <c r="AM219" i="1"/>
  <c r="AL220" i="1"/>
  <c r="AM220" i="1"/>
  <c r="AL221" i="1"/>
  <c r="AM221" i="1"/>
  <c r="AL222" i="1"/>
  <c r="AM222" i="1"/>
  <c r="AL223" i="1"/>
  <c r="AM223" i="1"/>
  <c r="AL224" i="1"/>
  <c r="AM224" i="1"/>
  <c r="AL225" i="1"/>
  <c r="AM225" i="1"/>
  <c r="AL226" i="1"/>
  <c r="AM226" i="1"/>
  <c r="AL227" i="1"/>
  <c r="AM227" i="1"/>
  <c r="AL228" i="1"/>
  <c r="AM228" i="1"/>
  <c r="AL229" i="1"/>
  <c r="AM229" i="1"/>
  <c r="AL230" i="1"/>
  <c r="AM230" i="1"/>
  <c r="AL231" i="1"/>
  <c r="AM231" i="1"/>
  <c r="AL232" i="1"/>
  <c r="AM232" i="1"/>
  <c r="AL233" i="1"/>
  <c r="AM233" i="1"/>
  <c r="AL234" i="1"/>
  <c r="AM234" i="1"/>
  <c r="AL235" i="1"/>
  <c r="AM235" i="1"/>
  <c r="AL236" i="1"/>
  <c r="AM236" i="1"/>
  <c r="AL237" i="1"/>
  <c r="AM237" i="1"/>
  <c r="AL238" i="1"/>
  <c r="AM238" i="1"/>
  <c r="AL239" i="1"/>
  <c r="AM239" i="1"/>
  <c r="AL240" i="1"/>
  <c r="AM240" i="1"/>
  <c r="AL241" i="1"/>
  <c r="AM241" i="1"/>
  <c r="AL242" i="1"/>
  <c r="AM242" i="1"/>
  <c r="AL243" i="1"/>
  <c r="AM243" i="1"/>
  <c r="AL244" i="1"/>
  <c r="AM244" i="1"/>
  <c r="AL245" i="1"/>
  <c r="AM245" i="1"/>
  <c r="AL246" i="1"/>
  <c r="AM246" i="1"/>
  <c r="AL247" i="1"/>
  <c r="AM247" i="1"/>
  <c r="AL248" i="1"/>
  <c r="AM248" i="1"/>
  <c r="AL249" i="1"/>
  <c r="AM249" i="1"/>
  <c r="AL250" i="1"/>
  <c r="AM250" i="1"/>
  <c r="AL251" i="1"/>
  <c r="AM251" i="1"/>
  <c r="AL252" i="1"/>
  <c r="AM252" i="1"/>
  <c r="AL253" i="1"/>
  <c r="AM253" i="1"/>
  <c r="AL254" i="1"/>
  <c r="AM254" i="1"/>
  <c r="AL255" i="1"/>
  <c r="AM255" i="1"/>
  <c r="AL256" i="1"/>
  <c r="AM256" i="1"/>
  <c r="AL257" i="1"/>
  <c r="AM257" i="1"/>
  <c r="AL258" i="1"/>
  <c r="AM258" i="1"/>
  <c r="AL259" i="1"/>
  <c r="AM259" i="1"/>
  <c r="AL260" i="1"/>
  <c r="AM260" i="1"/>
  <c r="AL261" i="1"/>
  <c r="AM261" i="1"/>
  <c r="AL262" i="1"/>
  <c r="AM262" i="1"/>
  <c r="AL263" i="1"/>
  <c r="AM263" i="1"/>
  <c r="AL264" i="1"/>
  <c r="AM264" i="1"/>
  <c r="AL265" i="1"/>
  <c r="AM265" i="1"/>
  <c r="AL266" i="1"/>
  <c r="AM266" i="1"/>
  <c r="AL267" i="1"/>
  <c r="AM267" i="1"/>
  <c r="AL268" i="1"/>
  <c r="AM268" i="1"/>
  <c r="AL269" i="1"/>
  <c r="AM269" i="1"/>
  <c r="AL270" i="1"/>
  <c r="AM270" i="1"/>
  <c r="AL271" i="1"/>
  <c r="AM271" i="1"/>
  <c r="AL272" i="1"/>
  <c r="AM272" i="1"/>
  <c r="AL273" i="1"/>
  <c r="AM273" i="1"/>
  <c r="AL274" i="1"/>
  <c r="AM274" i="1"/>
  <c r="AL275" i="1"/>
  <c r="AM275" i="1"/>
  <c r="AL276" i="1"/>
  <c r="AM276" i="1"/>
  <c r="AL277" i="1"/>
  <c r="AM277" i="1"/>
  <c r="AL278" i="1"/>
  <c r="AM278" i="1"/>
  <c r="AL279" i="1"/>
  <c r="AM279" i="1"/>
  <c r="AL280" i="1"/>
  <c r="AM280" i="1"/>
  <c r="AL281" i="1"/>
  <c r="AM281" i="1"/>
  <c r="AL282" i="1"/>
  <c r="AM282" i="1"/>
  <c r="AL283" i="1"/>
  <c r="AM283" i="1"/>
  <c r="AL284" i="1"/>
  <c r="AM284" i="1"/>
  <c r="AL285" i="1"/>
  <c r="AM285" i="1"/>
  <c r="AL286" i="1"/>
  <c r="AM286" i="1"/>
  <c r="AL287" i="1"/>
  <c r="AM287" i="1"/>
  <c r="AL288" i="1"/>
  <c r="AM288" i="1"/>
  <c r="AL289" i="1"/>
  <c r="AM289" i="1"/>
  <c r="AL290" i="1"/>
  <c r="AM290" i="1"/>
  <c r="AL291" i="1"/>
  <c r="AM291" i="1"/>
  <c r="AL292" i="1"/>
  <c r="AM292" i="1"/>
  <c r="AL293" i="1"/>
  <c r="AM293" i="1"/>
  <c r="AL294" i="1"/>
  <c r="AM294" i="1"/>
  <c r="AL295" i="1"/>
  <c r="AM295" i="1"/>
  <c r="AL296" i="1"/>
  <c r="AM296" i="1"/>
  <c r="AL297" i="1"/>
  <c r="AM297" i="1"/>
  <c r="AL298" i="1"/>
  <c r="AM298" i="1"/>
  <c r="AL299" i="1"/>
  <c r="AM299" i="1"/>
  <c r="AL300" i="1"/>
  <c r="AM300" i="1"/>
  <c r="AL301" i="1"/>
  <c r="AM301" i="1"/>
  <c r="AL302" i="1"/>
  <c r="AM302" i="1"/>
  <c r="AL303" i="1"/>
  <c r="AM303" i="1"/>
  <c r="AL304" i="1"/>
  <c r="AM304" i="1"/>
  <c r="AL305" i="1"/>
  <c r="AM305" i="1"/>
  <c r="AL306" i="1"/>
  <c r="AM306" i="1"/>
  <c r="AL307" i="1"/>
  <c r="AM307" i="1"/>
  <c r="AL308" i="1"/>
  <c r="AM308" i="1"/>
  <c r="AL309" i="1"/>
  <c r="AM309" i="1"/>
  <c r="AL310" i="1"/>
  <c r="AM310" i="1"/>
  <c r="AL311" i="1"/>
  <c r="AM311" i="1"/>
  <c r="AL312" i="1"/>
  <c r="AM312" i="1"/>
  <c r="AL313" i="1"/>
  <c r="AM313" i="1"/>
  <c r="AL314" i="1"/>
  <c r="AM314" i="1"/>
  <c r="AL315" i="1"/>
  <c r="AM315" i="1"/>
  <c r="AL316" i="1"/>
  <c r="AM316" i="1"/>
  <c r="AL317" i="1"/>
  <c r="AM317" i="1"/>
  <c r="AF84" i="1"/>
  <c r="AH84" i="1"/>
  <c r="AI84" i="1"/>
  <c r="AJ84" i="1"/>
  <c r="AF85" i="1"/>
  <c r="AH85" i="1"/>
  <c r="AI85" i="1"/>
  <c r="S85" i="1" s="1"/>
  <c r="AJ85" i="1"/>
  <c r="R85" i="1" s="1"/>
  <c r="AF86" i="1"/>
  <c r="AH86" i="1"/>
  <c r="AI86" i="1"/>
  <c r="AJ86" i="1"/>
  <c r="AF87" i="1"/>
  <c r="AH87" i="1"/>
  <c r="AI87" i="1"/>
  <c r="AJ87" i="1"/>
  <c r="AF88" i="1"/>
  <c r="AH88" i="1"/>
  <c r="AI88" i="1"/>
  <c r="AJ88" i="1"/>
  <c r="AF89" i="1"/>
  <c r="AH89" i="1"/>
  <c r="AI89" i="1"/>
  <c r="S89" i="1" s="1"/>
  <c r="AJ89" i="1"/>
  <c r="R89" i="1" s="1"/>
  <c r="AF90" i="1"/>
  <c r="AH90" i="1"/>
  <c r="AI90" i="1"/>
  <c r="AJ90" i="1"/>
  <c r="AF91" i="1"/>
  <c r="AH91" i="1"/>
  <c r="AI91" i="1"/>
  <c r="AJ91" i="1"/>
  <c r="AF92" i="1"/>
  <c r="AH92" i="1"/>
  <c r="AI92" i="1"/>
  <c r="AJ92" i="1"/>
  <c r="AF93" i="1"/>
  <c r="AH93" i="1"/>
  <c r="AI93" i="1"/>
  <c r="AJ93" i="1"/>
  <c r="R93" i="1" s="1"/>
  <c r="AF94" i="1"/>
  <c r="AH94" i="1"/>
  <c r="P94" i="1" s="1"/>
  <c r="AI94" i="1"/>
  <c r="AJ94" i="1"/>
  <c r="AF95" i="1"/>
  <c r="AH95" i="1"/>
  <c r="AI95" i="1"/>
  <c r="AJ95" i="1"/>
  <c r="AF96" i="1"/>
  <c r="AH96" i="1"/>
  <c r="AI96" i="1"/>
  <c r="AJ96" i="1"/>
  <c r="AF97" i="1"/>
  <c r="AH97" i="1"/>
  <c r="AI97" i="1"/>
  <c r="S97" i="1" s="1"/>
  <c r="AJ97" i="1"/>
  <c r="AF98" i="1"/>
  <c r="AH98" i="1"/>
  <c r="AI98" i="1"/>
  <c r="AJ98" i="1"/>
  <c r="AF99" i="1"/>
  <c r="AH99" i="1"/>
  <c r="AI99" i="1"/>
  <c r="AJ99" i="1"/>
  <c r="AF100" i="1"/>
  <c r="AH100" i="1"/>
  <c r="AI100" i="1"/>
  <c r="AJ100" i="1"/>
  <c r="AF101" i="1"/>
  <c r="AH101" i="1"/>
  <c r="AI101" i="1"/>
  <c r="S101" i="1" s="1"/>
  <c r="AJ101" i="1"/>
  <c r="R101" i="1" s="1"/>
  <c r="AF102" i="1"/>
  <c r="AH102" i="1"/>
  <c r="AI102" i="1"/>
  <c r="AJ102" i="1"/>
  <c r="AF103" i="1"/>
  <c r="AH103" i="1"/>
  <c r="AI103" i="1"/>
  <c r="AJ103" i="1"/>
  <c r="AF104" i="1"/>
  <c r="AH104" i="1"/>
  <c r="AI104" i="1"/>
  <c r="AJ104" i="1"/>
  <c r="AF105" i="1"/>
  <c r="AH105" i="1"/>
  <c r="AI105" i="1"/>
  <c r="AJ105" i="1"/>
  <c r="R105" i="1" s="1"/>
  <c r="AF106" i="1"/>
  <c r="AH106" i="1"/>
  <c r="AI106" i="1"/>
  <c r="AJ106" i="1"/>
  <c r="AF107" i="1"/>
  <c r="AH107" i="1"/>
  <c r="AI107" i="1"/>
  <c r="AJ107" i="1"/>
  <c r="AF108" i="1"/>
  <c r="AH108" i="1"/>
  <c r="AI108" i="1"/>
  <c r="AJ108" i="1"/>
  <c r="AF109" i="1"/>
  <c r="AH109" i="1"/>
  <c r="AI109" i="1"/>
  <c r="S109" i="1" s="1"/>
  <c r="AJ109" i="1"/>
  <c r="AF110" i="1"/>
  <c r="AH110" i="1"/>
  <c r="AI110" i="1"/>
  <c r="AJ110" i="1"/>
  <c r="AF111" i="1"/>
  <c r="AH111" i="1"/>
  <c r="AI111" i="1"/>
  <c r="AJ111" i="1"/>
  <c r="AF112" i="1"/>
  <c r="AH112" i="1"/>
  <c r="AI112" i="1"/>
  <c r="AJ112" i="1"/>
  <c r="AF113" i="1"/>
  <c r="AH113" i="1"/>
  <c r="AI113" i="1"/>
  <c r="S113" i="1" s="1"/>
  <c r="AJ113" i="1"/>
  <c r="R113" i="1" s="1"/>
  <c r="AF114" i="1"/>
  <c r="AH114" i="1"/>
  <c r="AI114" i="1"/>
  <c r="AJ114" i="1"/>
  <c r="AF115" i="1"/>
  <c r="AH115" i="1"/>
  <c r="AI115" i="1"/>
  <c r="AJ115" i="1"/>
  <c r="AF116" i="1"/>
  <c r="AH116" i="1"/>
  <c r="AI116" i="1"/>
  <c r="AJ116" i="1"/>
  <c r="AF117" i="1"/>
  <c r="AH117" i="1"/>
  <c r="AI117" i="1"/>
  <c r="AJ117" i="1"/>
  <c r="R117" i="1" s="1"/>
  <c r="AF118" i="1"/>
  <c r="AH118" i="1"/>
  <c r="AI118" i="1"/>
  <c r="AJ118" i="1"/>
  <c r="AF119" i="1"/>
  <c r="AH119" i="1"/>
  <c r="AI119" i="1"/>
  <c r="AJ119" i="1"/>
  <c r="AF120" i="1"/>
  <c r="AH120" i="1"/>
  <c r="AI120" i="1"/>
  <c r="AJ120" i="1"/>
  <c r="AF121" i="1"/>
  <c r="AH121" i="1"/>
  <c r="AI121" i="1"/>
  <c r="S121" i="1" s="1"/>
  <c r="AJ121" i="1"/>
  <c r="AF122" i="1"/>
  <c r="AH122" i="1"/>
  <c r="AI122" i="1"/>
  <c r="AJ122" i="1"/>
  <c r="AF123" i="1"/>
  <c r="AH123" i="1"/>
  <c r="AI123" i="1"/>
  <c r="AJ123" i="1"/>
  <c r="AF124" i="1"/>
  <c r="AH124" i="1"/>
  <c r="AI124" i="1"/>
  <c r="AJ124" i="1"/>
  <c r="AF125" i="1"/>
  <c r="AH125" i="1"/>
  <c r="AI125" i="1"/>
  <c r="S125" i="1" s="1"/>
  <c r="AJ125" i="1"/>
  <c r="R125" i="1" s="1"/>
  <c r="AF126" i="1"/>
  <c r="AH126" i="1"/>
  <c r="AI126" i="1"/>
  <c r="AJ126" i="1"/>
  <c r="AF127" i="1"/>
  <c r="AH127" i="1"/>
  <c r="AI127" i="1"/>
  <c r="AJ127" i="1"/>
  <c r="AF128" i="1"/>
  <c r="AH128" i="1"/>
  <c r="AI128" i="1"/>
  <c r="AJ128" i="1"/>
  <c r="AF129" i="1"/>
  <c r="AH129" i="1"/>
  <c r="AI129" i="1"/>
  <c r="AJ129" i="1"/>
  <c r="R129" i="1" s="1"/>
  <c r="AF130" i="1"/>
  <c r="AH130" i="1"/>
  <c r="AI130" i="1"/>
  <c r="AJ130" i="1"/>
  <c r="AF131" i="1"/>
  <c r="AH131" i="1"/>
  <c r="AI131" i="1"/>
  <c r="AJ131" i="1"/>
  <c r="AF132" i="1"/>
  <c r="AH132" i="1"/>
  <c r="AI132" i="1"/>
  <c r="AJ132" i="1"/>
  <c r="AF133" i="1"/>
  <c r="AH133" i="1"/>
  <c r="AI133" i="1"/>
  <c r="S133" i="1" s="1"/>
  <c r="AJ133" i="1"/>
  <c r="AF134" i="1"/>
  <c r="AH134" i="1"/>
  <c r="P134" i="1" s="1"/>
  <c r="AI134" i="1"/>
  <c r="AJ134" i="1"/>
  <c r="AF135" i="1"/>
  <c r="AH135" i="1"/>
  <c r="AI135" i="1"/>
  <c r="AJ135" i="1"/>
  <c r="AF136" i="1"/>
  <c r="AH136" i="1"/>
  <c r="AI136" i="1"/>
  <c r="AJ136" i="1"/>
  <c r="AF137" i="1"/>
  <c r="AH137" i="1"/>
  <c r="AI137" i="1"/>
  <c r="S137" i="1" s="1"/>
  <c r="AJ137" i="1"/>
  <c r="R137" i="1" s="1"/>
  <c r="AF138" i="1"/>
  <c r="AH138" i="1"/>
  <c r="AI138" i="1"/>
  <c r="AJ138" i="1"/>
  <c r="AF139" i="1"/>
  <c r="AH139" i="1"/>
  <c r="AI139" i="1"/>
  <c r="AJ139" i="1"/>
  <c r="AF140" i="1"/>
  <c r="AH140" i="1"/>
  <c r="AI140" i="1"/>
  <c r="AJ140" i="1"/>
  <c r="AF141" i="1"/>
  <c r="AH141" i="1"/>
  <c r="AI141" i="1"/>
  <c r="AJ141" i="1"/>
  <c r="R141" i="1" s="1"/>
  <c r="AF142" i="1"/>
  <c r="AH142" i="1"/>
  <c r="AI142" i="1"/>
  <c r="AJ142" i="1"/>
  <c r="AF143" i="1"/>
  <c r="AH143" i="1"/>
  <c r="AI143" i="1"/>
  <c r="AJ143" i="1"/>
  <c r="AF144" i="1"/>
  <c r="AH144" i="1"/>
  <c r="AI144" i="1"/>
  <c r="AJ144" i="1"/>
  <c r="AF145" i="1"/>
  <c r="AH145" i="1"/>
  <c r="AI145" i="1"/>
  <c r="S145" i="1" s="1"/>
  <c r="AJ145" i="1"/>
  <c r="AF146" i="1"/>
  <c r="AH146" i="1"/>
  <c r="AI146" i="1"/>
  <c r="AJ146" i="1"/>
  <c r="AF147" i="1"/>
  <c r="AH147" i="1"/>
  <c r="AI147" i="1"/>
  <c r="AJ147" i="1"/>
  <c r="AF148" i="1"/>
  <c r="AH148" i="1"/>
  <c r="AI148" i="1"/>
  <c r="AJ148" i="1"/>
  <c r="AF149" i="1"/>
  <c r="AH149" i="1"/>
  <c r="AI149" i="1"/>
  <c r="S149" i="1" s="1"/>
  <c r="AJ149" i="1"/>
  <c r="R149" i="1" s="1"/>
  <c r="AF150" i="1"/>
  <c r="AH150" i="1"/>
  <c r="AI150" i="1"/>
  <c r="AJ150" i="1"/>
  <c r="AF151" i="1"/>
  <c r="AH151" i="1"/>
  <c r="AI151" i="1"/>
  <c r="AJ151" i="1"/>
  <c r="AF152" i="1"/>
  <c r="AH152" i="1"/>
  <c r="AI152" i="1"/>
  <c r="AJ152" i="1"/>
  <c r="AF153" i="1"/>
  <c r="AH153" i="1"/>
  <c r="AI153" i="1"/>
  <c r="AJ153" i="1"/>
  <c r="R153" i="1" s="1"/>
  <c r="AF154" i="1"/>
  <c r="AH154" i="1"/>
  <c r="AI154" i="1"/>
  <c r="AJ154" i="1"/>
  <c r="AF155" i="1"/>
  <c r="AH155" i="1"/>
  <c r="AI155" i="1"/>
  <c r="AJ155" i="1"/>
  <c r="AF156" i="1"/>
  <c r="AH156" i="1"/>
  <c r="AI156" i="1"/>
  <c r="AJ156" i="1"/>
  <c r="AF157" i="1"/>
  <c r="AH157" i="1"/>
  <c r="AI157" i="1"/>
  <c r="S157" i="1" s="1"/>
  <c r="AJ157" i="1"/>
  <c r="AF158" i="1"/>
  <c r="AH158" i="1"/>
  <c r="AI158" i="1"/>
  <c r="AJ158" i="1"/>
  <c r="AF159" i="1"/>
  <c r="AH159" i="1"/>
  <c r="AI159" i="1"/>
  <c r="AJ159" i="1"/>
  <c r="AF160" i="1"/>
  <c r="AH160" i="1"/>
  <c r="AI160" i="1"/>
  <c r="AJ160" i="1"/>
  <c r="AF161" i="1"/>
  <c r="AH161" i="1"/>
  <c r="AI161" i="1"/>
  <c r="S161" i="1" s="1"/>
  <c r="AJ161" i="1"/>
  <c r="R161" i="1" s="1"/>
  <c r="AF162" i="1"/>
  <c r="AH162" i="1"/>
  <c r="AI162" i="1"/>
  <c r="AJ162" i="1"/>
  <c r="AF163" i="1"/>
  <c r="AH163" i="1"/>
  <c r="AI163" i="1"/>
  <c r="AJ163" i="1"/>
  <c r="AF164" i="1"/>
  <c r="AH164" i="1"/>
  <c r="AI164" i="1"/>
  <c r="AJ164" i="1"/>
  <c r="AF165" i="1"/>
  <c r="AH165" i="1"/>
  <c r="AI165" i="1"/>
  <c r="AJ165" i="1"/>
  <c r="R165" i="1" s="1"/>
  <c r="AF166" i="1"/>
  <c r="AH166" i="1"/>
  <c r="AI166" i="1"/>
  <c r="AJ166" i="1"/>
  <c r="AF167" i="1"/>
  <c r="AH167" i="1"/>
  <c r="AI167" i="1"/>
  <c r="AJ167" i="1"/>
  <c r="AF168" i="1"/>
  <c r="AH168" i="1"/>
  <c r="AI168" i="1"/>
  <c r="AJ168" i="1"/>
  <c r="AF169" i="1"/>
  <c r="AH169" i="1"/>
  <c r="AI169" i="1"/>
  <c r="S169" i="1" s="1"/>
  <c r="AJ169" i="1"/>
  <c r="AF170" i="1"/>
  <c r="AH170" i="1"/>
  <c r="AI170" i="1"/>
  <c r="AJ170" i="1"/>
  <c r="AF171" i="1"/>
  <c r="AH171" i="1"/>
  <c r="AI171" i="1"/>
  <c r="AJ171" i="1"/>
  <c r="AF172" i="1"/>
  <c r="AH172" i="1"/>
  <c r="AI172" i="1"/>
  <c r="AJ172" i="1"/>
  <c r="AF173" i="1"/>
  <c r="AH173" i="1"/>
  <c r="AI173" i="1"/>
  <c r="S173" i="1" s="1"/>
  <c r="AJ173" i="1"/>
  <c r="R173" i="1" s="1"/>
  <c r="AF174" i="1"/>
  <c r="AH174" i="1"/>
  <c r="AI174" i="1"/>
  <c r="AJ174" i="1"/>
  <c r="AF175" i="1"/>
  <c r="AH175" i="1"/>
  <c r="AI175" i="1"/>
  <c r="AJ175" i="1"/>
  <c r="AF176" i="1"/>
  <c r="AH176" i="1"/>
  <c r="AI176" i="1"/>
  <c r="AJ176" i="1"/>
  <c r="AF177" i="1"/>
  <c r="AH177" i="1"/>
  <c r="AI177" i="1"/>
  <c r="AJ177" i="1"/>
  <c r="R177" i="1" s="1"/>
  <c r="AF178" i="1"/>
  <c r="AH178" i="1"/>
  <c r="AI178" i="1"/>
  <c r="AJ178" i="1"/>
  <c r="AF179" i="1"/>
  <c r="AH179" i="1"/>
  <c r="AI179" i="1"/>
  <c r="AJ179" i="1"/>
  <c r="AF180" i="1"/>
  <c r="AH180" i="1"/>
  <c r="AI180" i="1"/>
  <c r="AJ180" i="1"/>
  <c r="AF181" i="1"/>
  <c r="AH181" i="1"/>
  <c r="AI181" i="1"/>
  <c r="S181" i="1" s="1"/>
  <c r="AJ181" i="1"/>
  <c r="AF182" i="1"/>
  <c r="AH182" i="1"/>
  <c r="AI182" i="1"/>
  <c r="AJ182" i="1"/>
  <c r="AF183" i="1"/>
  <c r="AH183" i="1"/>
  <c r="AI183" i="1"/>
  <c r="AJ183" i="1"/>
  <c r="AF184" i="1"/>
  <c r="AH184" i="1"/>
  <c r="AI184" i="1"/>
  <c r="AJ184" i="1"/>
  <c r="AF185" i="1"/>
  <c r="AH185" i="1"/>
  <c r="AI185" i="1"/>
  <c r="S185" i="1" s="1"/>
  <c r="AJ185" i="1"/>
  <c r="R185" i="1" s="1"/>
  <c r="AF186" i="1"/>
  <c r="AH186" i="1"/>
  <c r="AI186" i="1"/>
  <c r="AJ186" i="1"/>
  <c r="AF187" i="1"/>
  <c r="AH187" i="1"/>
  <c r="AI187" i="1"/>
  <c r="AJ187" i="1"/>
  <c r="AF188" i="1"/>
  <c r="AH188" i="1"/>
  <c r="AI188" i="1"/>
  <c r="AJ188" i="1"/>
  <c r="AF189" i="1"/>
  <c r="AH189" i="1"/>
  <c r="AI189" i="1"/>
  <c r="AJ189" i="1"/>
  <c r="R189" i="1" s="1"/>
  <c r="AF190" i="1"/>
  <c r="AH190" i="1"/>
  <c r="AI190" i="1"/>
  <c r="AJ190" i="1"/>
  <c r="AF191" i="1"/>
  <c r="AH191" i="1"/>
  <c r="AI191" i="1"/>
  <c r="AJ191" i="1"/>
  <c r="AF192" i="1"/>
  <c r="AH192" i="1"/>
  <c r="AI192" i="1"/>
  <c r="AJ192" i="1"/>
  <c r="AF193" i="1"/>
  <c r="AH193" i="1"/>
  <c r="AI193" i="1"/>
  <c r="S193" i="1" s="1"/>
  <c r="AJ193" i="1"/>
  <c r="AF194" i="1"/>
  <c r="AH194" i="1"/>
  <c r="AI194" i="1"/>
  <c r="AJ194" i="1"/>
  <c r="AF195" i="1"/>
  <c r="AH195" i="1"/>
  <c r="AI195" i="1"/>
  <c r="AJ195" i="1"/>
  <c r="AF196" i="1"/>
  <c r="AH196" i="1"/>
  <c r="AI196" i="1"/>
  <c r="AJ196" i="1"/>
  <c r="AF197" i="1"/>
  <c r="AH197" i="1"/>
  <c r="AI197" i="1"/>
  <c r="S197" i="1" s="1"/>
  <c r="AJ197" i="1"/>
  <c r="R197" i="1" s="1"/>
  <c r="AF198" i="1"/>
  <c r="AH198" i="1"/>
  <c r="AI198" i="1"/>
  <c r="AJ198" i="1"/>
  <c r="AF199" i="1"/>
  <c r="AH199" i="1"/>
  <c r="AI199" i="1"/>
  <c r="AJ199" i="1"/>
  <c r="AF200" i="1"/>
  <c r="AH200" i="1"/>
  <c r="AI200" i="1"/>
  <c r="AJ200" i="1"/>
  <c r="AF201" i="1"/>
  <c r="AH201" i="1"/>
  <c r="AI201" i="1"/>
  <c r="AJ201" i="1"/>
  <c r="R201" i="1" s="1"/>
  <c r="AF202" i="1"/>
  <c r="AH202" i="1"/>
  <c r="AI202" i="1"/>
  <c r="AJ202" i="1"/>
  <c r="AF203" i="1"/>
  <c r="AH203" i="1"/>
  <c r="AI203" i="1"/>
  <c r="AJ203" i="1"/>
  <c r="AF204" i="1"/>
  <c r="AH204" i="1"/>
  <c r="AI204" i="1"/>
  <c r="AJ204" i="1"/>
  <c r="AF205" i="1"/>
  <c r="AH205" i="1"/>
  <c r="AI205" i="1"/>
  <c r="S205" i="1" s="1"/>
  <c r="AJ205" i="1"/>
  <c r="AF206" i="1"/>
  <c r="AH206" i="1"/>
  <c r="AI206" i="1"/>
  <c r="AJ206" i="1"/>
  <c r="AF207" i="1"/>
  <c r="AH207" i="1"/>
  <c r="AI207" i="1"/>
  <c r="AJ207" i="1"/>
  <c r="AF208" i="1"/>
  <c r="AH208" i="1"/>
  <c r="AI208" i="1"/>
  <c r="AJ208" i="1"/>
  <c r="AF209" i="1"/>
  <c r="AH209" i="1"/>
  <c r="AI209" i="1"/>
  <c r="S209" i="1" s="1"/>
  <c r="AJ209" i="1"/>
  <c r="R209" i="1" s="1"/>
  <c r="AF210" i="1"/>
  <c r="AH210" i="1"/>
  <c r="AI210" i="1"/>
  <c r="AJ210" i="1"/>
  <c r="AF211" i="1"/>
  <c r="AH211" i="1"/>
  <c r="AI211" i="1"/>
  <c r="AJ211" i="1"/>
  <c r="AF212" i="1"/>
  <c r="AH212" i="1"/>
  <c r="AI212" i="1"/>
  <c r="AJ212" i="1"/>
  <c r="AF213" i="1"/>
  <c r="AH213" i="1"/>
  <c r="AI213" i="1"/>
  <c r="AJ213" i="1"/>
  <c r="R213" i="1" s="1"/>
  <c r="AF214" i="1"/>
  <c r="AH214" i="1"/>
  <c r="AI214" i="1"/>
  <c r="AJ214" i="1"/>
  <c r="AF215" i="1"/>
  <c r="AH215" i="1"/>
  <c r="AI215" i="1"/>
  <c r="AJ215" i="1"/>
  <c r="AF216" i="1"/>
  <c r="AH216" i="1"/>
  <c r="AI216" i="1"/>
  <c r="AJ216" i="1"/>
  <c r="AF217" i="1"/>
  <c r="AH217" i="1"/>
  <c r="AI217" i="1"/>
  <c r="S217" i="1" s="1"/>
  <c r="AJ217" i="1"/>
  <c r="AF218" i="1"/>
  <c r="AH218" i="1"/>
  <c r="AI218" i="1"/>
  <c r="AJ218" i="1"/>
  <c r="AF219" i="1"/>
  <c r="AH219" i="1"/>
  <c r="AI219" i="1"/>
  <c r="AJ219" i="1"/>
  <c r="AF220" i="1"/>
  <c r="AH220" i="1"/>
  <c r="AI220" i="1"/>
  <c r="AJ220" i="1"/>
  <c r="AF221" i="1"/>
  <c r="AH221" i="1"/>
  <c r="AI221" i="1"/>
  <c r="S221" i="1" s="1"/>
  <c r="AJ221" i="1"/>
  <c r="R221" i="1" s="1"/>
  <c r="AF222" i="1"/>
  <c r="AH222" i="1"/>
  <c r="AI222" i="1"/>
  <c r="AJ222" i="1"/>
  <c r="AF223" i="1"/>
  <c r="AH223" i="1"/>
  <c r="AI223" i="1"/>
  <c r="AJ223" i="1"/>
  <c r="AF224" i="1"/>
  <c r="AH224" i="1"/>
  <c r="AI224" i="1"/>
  <c r="AJ224" i="1"/>
  <c r="AF225" i="1"/>
  <c r="AH225" i="1"/>
  <c r="AI225" i="1"/>
  <c r="AJ225" i="1"/>
  <c r="R225" i="1" s="1"/>
  <c r="AF226" i="1"/>
  <c r="AH226" i="1"/>
  <c r="AI226" i="1"/>
  <c r="AJ226" i="1"/>
  <c r="AF227" i="1"/>
  <c r="AH227" i="1"/>
  <c r="AI227" i="1"/>
  <c r="AJ227" i="1"/>
  <c r="AF228" i="1"/>
  <c r="AH228" i="1"/>
  <c r="AI228" i="1"/>
  <c r="AJ228" i="1"/>
  <c r="AF229" i="1"/>
  <c r="AH229" i="1"/>
  <c r="AI229" i="1"/>
  <c r="S229" i="1" s="1"/>
  <c r="AJ229" i="1"/>
  <c r="AF230" i="1"/>
  <c r="AH230" i="1"/>
  <c r="AI230" i="1"/>
  <c r="AJ230" i="1"/>
  <c r="AF231" i="1"/>
  <c r="AH231" i="1"/>
  <c r="AI231" i="1"/>
  <c r="AJ231" i="1"/>
  <c r="AF232" i="1"/>
  <c r="AH232" i="1"/>
  <c r="AI232" i="1"/>
  <c r="AJ232" i="1"/>
  <c r="AF233" i="1"/>
  <c r="AH233" i="1"/>
  <c r="AI233" i="1"/>
  <c r="S233" i="1" s="1"/>
  <c r="AJ233" i="1"/>
  <c r="R233" i="1" s="1"/>
  <c r="AF234" i="1"/>
  <c r="AH234" i="1"/>
  <c r="AI234" i="1"/>
  <c r="AJ234" i="1"/>
  <c r="AF235" i="1"/>
  <c r="AH235" i="1"/>
  <c r="AI235" i="1"/>
  <c r="AJ235" i="1"/>
  <c r="AF236" i="1"/>
  <c r="AH236" i="1"/>
  <c r="AI236" i="1"/>
  <c r="AJ236" i="1"/>
  <c r="AF237" i="1"/>
  <c r="AH237" i="1"/>
  <c r="AI237" i="1"/>
  <c r="AJ237" i="1"/>
  <c r="R237" i="1" s="1"/>
  <c r="AF238" i="1"/>
  <c r="AH238" i="1"/>
  <c r="AI238" i="1"/>
  <c r="AJ238" i="1"/>
  <c r="AF239" i="1"/>
  <c r="AH239" i="1"/>
  <c r="AI239" i="1"/>
  <c r="AJ239" i="1"/>
  <c r="AF240" i="1"/>
  <c r="AH240" i="1"/>
  <c r="AI240" i="1"/>
  <c r="AJ240" i="1"/>
  <c r="AF241" i="1"/>
  <c r="AH241" i="1"/>
  <c r="AI241" i="1"/>
  <c r="S241" i="1" s="1"/>
  <c r="AJ241" i="1"/>
  <c r="AF242" i="1"/>
  <c r="AH242" i="1"/>
  <c r="P242" i="1" s="1"/>
  <c r="AI242" i="1"/>
  <c r="AJ242" i="1"/>
  <c r="AF243" i="1"/>
  <c r="AH243" i="1"/>
  <c r="AI243" i="1"/>
  <c r="AJ243" i="1"/>
  <c r="AF244" i="1"/>
  <c r="AH244" i="1"/>
  <c r="AI244" i="1"/>
  <c r="AJ244" i="1"/>
  <c r="AF245" i="1"/>
  <c r="AH245" i="1"/>
  <c r="AI245" i="1"/>
  <c r="S245" i="1" s="1"/>
  <c r="AJ245" i="1"/>
  <c r="R245" i="1" s="1"/>
  <c r="AF246" i="1"/>
  <c r="AH246" i="1"/>
  <c r="AI246" i="1"/>
  <c r="AJ246" i="1"/>
  <c r="AF247" i="1"/>
  <c r="AH247" i="1"/>
  <c r="AI247" i="1"/>
  <c r="AJ247" i="1"/>
  <c r="AF248" i="1"/>
  <c r="AH248" i="1"/>
  <c r="AI248" i="1"/>
  <c r="AJ248" i="1"/>
  <c r="AF249" i="1"/>
  <c r="AH249" i="1"/>
  <c r="AI249" i="1"/>
  <c r="AJ249" i="1"/>
  <c r="R249" i="1" s="1"/>
  <c r="AF250" i="1"/>
  <c r="AH250" i="1"/>
  <c r="AI250" i="1"/>
  <c r="AJ250" i="1"/>
  <c r="AF251" i="1"/>
  <c r="AH251" i="1"/>
  <c r="AI251" i="1"/>
  <c r="AJ251" i="1"/>
  <c r="AF252" i="1"/>
  <c r="AH252" i="1"/>
  <c r="AI252" i="1"/>
  <c r="AJ252" i="1"/>
  <c r="AF253" i="1"/>
  <c r="AH253" i="1"/>
  <c r="AI253" i="1"/>
  <c r="S253" i="1" s="1"/>
  <c r="AJ253" i="1"/>
  <c r="AF254" i="1"/>
  <c r="AH254" i="1"/>
  <c r="AI254" i="1"/>
  <c r="AJ254" i="1"/>
  <c r="AF255" i="1"/>
  <c r="AH255" i="1"/>
  <c r="AI255" i="1"/>
  <c r="AJ255" i="1"/>
  <c r="AF256" i="1"/>
  <c r="AH256" i="1"/>
  <c r="AI256" i="1"/>
  <c r="AJ256" i="1"/>
  <c r="AF257" i="1"/>
  <c r="AH257" i="1"/>
  <c r="AI257" i="1"/>
  <c r="S257" i="1" s="1"/>
  <c r="AJ257" i="1"/>
  <c r="R257" i="1" s="1"/>
  <c r="AF258" i="1"/>
  <c r="AH258" i="1"/>
  <c r="AI258" i="1"/>
  <c r="AJ258" i="1"/>
  <c r="AF259" i="1"/>
  <c r="AH259" i="1"/>
  <c r="AI259" i="1"/>
  <c r="AJ259" i="1"/>
  <c r="AF260" i="1"/>
  <c r="AH260" i="1"/>
  <c r="AI260" i="1"/>
  <c r="AJ260" i="1"/>
  <c r="AF261" i="1"/>
  <c r="AH261" i="1"/>
  <c r="AI261" i="1"/>
  <c r="AJ261" i="1"/>
  <c r="R261" i="1" s="1"/>
  <c r="AF262" i="1"/>
  <c r="AH262" i="1"/>
  <c r="AI262" i="1"/>
  <c r="AJ262" i="1"/>
  <c r="AF263" i="1"/>
  <c r="AH263" i="1"/>
  <c r="AI263" i="1"/>
  <c r="AJ263" i="1"/>
  <c r="AF264" i="1"/>
  <c r="AH264" i="1"/>
  <c r="AI264" i="1"/>
  <c r="AJ264" i="1"/>
  <c r="AF265" i="1"/>
  <c r="AH265" i="1"/>
  <c r="AI265" i="1"/>
  <c r="S265" i="1" s="1"/>
  <c r="AJ265" i="1"/>
  <c r="AF266" i="1"/>
  <c r="AH266" i="1"/>
  <c r="AI266" i="1"/>
  <c r="AJ266" i="1"/>
  <c r="AF267" i="1"/>
  <c r="AH267" i="1"/>
  <c r="AI267" i="1"/>
  <c r="AJ267" i="1"/>
  <c r="AF268" i="1"/>
  <c r="AH268" i="1"/>
  <c r="AI268" i="1"/>
  <c r="AJ268" i="1"/>
  <c r="AF269" i="1"/>
  <c r="AH269" i="1"/>
  <c r="AI269" i="1"/>
  <c r="S269" i="1" s="1"/>
  <c r="AJ269" i="1"/>
  <c r="R269" i="1" s="1"/>
  <c r="AF270" i="1"/>
  <c r="AH270" i="1"/>
  <c r="AI270" i="1"/>
  <c r="AJ270" i="1"/>
  <c r="AF271" i="1"/>
  <c r="AH271" i="1"/>
  <c r="AI271" i="1"/>
  <c r="AJ271" i="1"/>
  <c r="AF272" i="1"/>
  <c r="AH272" i="1"/>
  <c r="AI272" i="1"/>
  <c r="AJ272" i="1"/>
  <c r="AF273" i="1"/>
  <c r="AH273" i="1"/>
  <c r="AI273" i="1"/>
  <c r="AJ273" i="1"/>
  <c r="R273" i="1" s="1"/>
  <c r="AF274" i="1"/>
  <c r="AH274" i="1"/>
  <c r="AI274" i="1"/>
  <c r="AJ274" i="1"/>
  <c r="AF275" i="1"/>
  <c r="AH275" i="1"/>
  <c r="AI275" i="1"/>
  <c r="AJ275" i="1"/>
  <c r="AF276" i="1"/>
  <c r="AH276" i="1"/>
  <c r="AI276" i="1"/>
  <c r="AJ276" i="1"/>
  <c r="AF277" i="1"/>
  <c r="AH277" i="1"/>
  <c r="AI277" i="1"/>
  <c r="S277" i="1" s="1"/>
  <c r="AJ277" i="1"/>
  <c r="AF278" i="1"/>
  <c r="AH278" i="1"/>
  <c r="AI278" i="1"/>
  <c r="AJ278" i="1"/>
  <c r="AF279" i="1"/>
  <c r="AH279" i="1"/>
  <c r="AI279" i="1"/>
  <c r="AJ279" i="1"/>
  <c r="AF280" i="1"/>
  <c r="AH280" i="1"/>
  <c r="AI280" i="1"/>
  <c r="AJ280" i="1"/>
  <c r="AF281" i="1"/>
  <c r="AH281" i="1"/>
  <c r="AI281" i="1"/>
  <c r="S281" i="1" s="1"/>
  <c r="AJ281" i="1"/>
  <c r="R281" i="1" s="1"/>
  <c r="AF282" i="1"/>
  <c r="AH282" i="1"/>
  <c r="AI282" i="1"/>
  <c r="AJ282" i="1"/>
  <c r="AF283" i="1"/>
  <c r="AH283" i="1"/>
  <c r="AI283" i="1"/>
  <c r="AJ283" i="1"/>
  <c r="AF284" i="1"/>
  <c r="AH284" i="1"/>
  <c r="AI284" i="1"/>
  <c r="AJ284" i="1"/>
  <c r="AF285" i="1"/>
  <c r="AH285" i="1"/>
  <c r="AI285" i="1"/>
  <c r="AJ285" i="1"/>
  <c r="R285" i="1" s="1"/>
  <c r="AF286" i="1"/>
  <c r="AH286" i="1"/>
  <c r="AI286" i="1"/>
  <c r="AJ286" i="1"/>
  <c r="AF287" i="1"/>
  <c r="AH287" i="1"/>
  <c r="AI287" i="1"/>
  <c r="AJ287" i="1"/>
  <c r="AF288" i="1"/>
  <c r="AH288" i="1"/>
  <c r="AI288" i="1"/>
  <c r="AJ288" i="1"/>
  <c r="AF289" i="1"/>
  <c r="AH289" i="1"/>
  <c r="AI289" i="1"/>
  <c r="S289" i="1" s="1"/>
  <c r="AJ289" i="1"/>
  <c r="AF290" i="1"/>
  <c r="AH290" i="1"/>
  <c r="P290" i="1" s="1"/>
  <c r="AI290" i="1"/>
  <c r="AJ290" i="1"/>
  <c r="AF291" i="1"/>
  <c r="AH291" i="1"/>
  <c r="AI291" i="1"/>
  <c r="AJ291" i="1"/>
  <c r="AF292" i="1"/>
  <c r="AH292" i="1"/>
  <c r="AI292" i="1"/>
  <c r="AJ292" i="1"/>
  <c r="AF293" i="1"/>
  <c r="AH293" i="1"/>
  <c r="AI293" i="1"/>
  <c r="S293" i="1" s="1"/>
  <c r="AJ293" i="1"/>
  <c r="R293" i="1" s="1"/>
  <c r="AF294" i="1"/>
  <c r="AH294" i="1"/>
  <c r="AI294" i="1"/>
  <c r="AJ294" i="1"/>
  <c r="AF295" i="1"/>
  <c r="AH295" i="1"/>
  <c r="AI295" i="1"/>
  <c r="AJ295" i="1"/>
  <c r="AF296" i="1"/>
  <c r="AH296" i="1"/>
  <c r="AI296" i="1"/>
  <c r="AJ296" i="1"/>
  <c r="AF297" i="1"/>
  <c r="AH297" i="1"/>
  <c r="AI297" i="1"/>
  <c r="AJ297" i="1"/>
  <c r="R297" i="1" s="1"/>
  <c r="AF298" i="1"/>
  <c r="AH298" i="1"/>
  <c r="AI298" i="1"/>
  <c r="AJ298" i="1"/>
  <c r="AF299" i="1"/>
  <c r="AH299" i="1"/>
  <c r="AI299" i="1"/>
  <c r="AJ299" i="1"/>
  <c r="AF300" i="1"/>
  <c r="AH300" i="1"/>
  <c r="P300" i="1" s="1"/>
  <c r="AI300" i="1"/>
  <c r="AJ300" i="1"/>
  <c r="AF301" i="1"/>
  <c r="AH301" i="1"/>
  <c r="AI301" i="1"/>
  <c r="S301" i="1" s="1"/>
  <c r="AJ301" i="1"/>
  <c r="R301" i="1" s="1"/>
  <c r="AF302" i="1"/>
  <c r="AH302" i="1"/>
  <c r="P302" i="1" s="1"/>
  <c r="AI302" i="1"/>
  <c r="S302" i="1" s="1"/>
  <c r="AJ302" i="1"/>
  <c r="AF303" i="1"/>
  <c r="AH303" i="1"/>
  <c r="AI303" i="1"/>
  <c r="AJ303" i="1"/>
  <c r="AF304" i="1"/>
  <c r="AH304" i="1"/>
  <c r="AI304" i="1"/>
  <c r="AJ304" i="1"/>
  <c r="AF305" i="1"/>
  <c r="AH305" i="1"/>
  <c r="AI305" i="1"/>
  <c r="S305" i="1" s="1"/>
  <c r="AJ305" i="1"/>
  <c r="R305" i="1" s="1"/>
  <c r="AF306" i="1"/>
  <c r="AH306" i="1"/>
  <c r="AI306" i="1"/>
  <c r="AJ306" i="1"/>
  <c r="AF307" i="1"/>
  <c r="AH307" i="1"/>
  <c r="AI307" i="1"/>
  <c r="AJ307" i="1"/>
  <c r="AF308" i="1"/>
  <c r="AH308" i="1"/>
  <c r="AI308" i="1"/>
  <c r="AJ308" i="1"/>
  <c r="AF309" i="1"/>
  <c r="AH309" i="1"/>
  <c r="AI309" i="1"/>
  <c r="S309" i="1" s="1"/>
  <c r="AJ309" i="1"/>
  <c r="R309" i="1" s="1"/>
  <c r="AF310" i="1"/>
  <c r="AH310" i="1"/>
  <c r="P310" i="1" s="1"/>
  <c r="AI310" i="1"/>
  <c r="S310" i="1" s="1"/>
  <c r="AJ310" i="1"/>
  <c r="R310" i="1" s="1"/>
  <c r="AF311" i="1"/>
  <c r="AH311" i="1"/>
  <c r="AI311" i="1"/>
  <c r="S311" i="1" s="1"/>
  <c r="AJ311" i="1"/>
  <c r="AF312" i="1"/>
  <c r="AH312" i="1"/>
  <c r="AI312" i="1"/>
  <c r="AJ312" i="1"/>
  <c r="AF313" i="1"/>
  <c r="AH313" i="1"/>
  <c r="AI313" i="1"/>
  <c r="S313" i="1" s="1"/>
  <c r="AJ313" i="1"/>
  <c r="R313" i="1" s="1"/>
  <c r="AF314" i="1"/>
  <c r="AH314" i="1"/>
  <c r="AI314" i="1"/>
  <c r="AJ314" i="1"/>
  <c r="AF315" i="1"/>
  <c r="AH315" i="1"/>
  <c r="AI315" i="1"/>
  <c r="S315" i="1" s="1"/>
  <c r="AJ315" i="1"/>
  <c r="AF316" i="1"/>
  <c r="AH316" i="1"/>
  <c r="AI316" i="1"/>
  <c r="AJ316" i="1"/>
  <c r="AF317" i="1"/>
  <c r="AH317" i="1"/>
  <c r="AI317" i="1"/>
  <c r="S317" i="1" s="1"/>
  <c r="AJ317" i="1"/>
  <c r="R317" i="1" s="1"/>
  <c r="AL11" i="1"/>
  <c r="AM11" i="1"/>
  <c r="AL12" i="1"/>
  <c r="AM12" i="1"/>
  <c r="AL13" i="1"/>
  <c r="AM13" i="1"/>
  <c r="AL14" i="1"/>
  <c r="AM14" i="1"/>
  <c r="AL15" i="1"/>
  <c r="AM15" i="1"/>
  <c r="AL16" i="1"/>
  <c r="AM16" i="1"/>
  <c r="AL17" i="1"/>
  <c r="AM17" i="1"/>
  <c r="AL18" i="1"/>
  <c r="AM18" i="1"/>
  <c r="AL19" i="1"/>
  <c r="AM19" i="1"/>
  <c r="AL20" i="1"/>
  <c r="AM20" i="1"/>
  <c r="AL21" i="1"/>
  <c r="AM21" i="1"/>
  <c r="AL22" i="1"/>
  <c r="AM22" i="1"/>
  <c r="AL23" i="1"/>
  <c r="AM23" i="1"/>
  <c r="AL24" i="1"/>
  <c r="AM24" i="1"/>
  <c r="AL25" i="1"/>
  <c r="AM25" i="1"/>
  <c r="AL26" i="1"/>
  <c r="AM26" i="1"/>
  <c r="AL27" i="1"/>
  <c r="AM27" i="1"/>
  <c r="AL28" i="1"/>
  <c r="AM28" i="1"/>
  <c r="AL29" i="1"/>
  <c r="AM29" i="1"/>
  <c r="AL30" i="1"/>
  <c r="AM30" i="1"/>
  <c r="AL31" i="1"/>
  <c r="AM31" i="1"/>
  <c r="AL32" i="1"/>
  <c r="AM32" i="1"/>
  <c r="AL33" i="1"/>
  <c r="AM33" i="1"/>
  <c r="AL34" i="1"/>
  <c r="AM34" i="1"/>
  <c r="AL35" i="1"/>
  <c r="AM35" i="1"/>
  <c r="AL36" i="1"/>
  <c r="AM36" i="1"/>
  <c r="AL37" i="1"/>
  <c r="AM37" i="1"/>
  <c r="AL38" i="1"/>
  <c r="AM38" i="1"/>
  <c r="AL39" i="1"/>
  <c r="AM39" i="1"/>
  <c r="AL40" i="1"/>
  <c r="AM40" i="1"/>
  <c r="AL41" i="1"/>
  <c r="AM41" i="1"/>
  <c r="AL42" i="1"/>
  <c r="AM42" i="1"/>
  <c r="AL43" i="1"/>
  <c r="AM43" i="1"/>
  <c r="AL44" i="1"/>
  <c r="AM44" i="1"/>
  <c r="AL45" i="1"/>
  <c r="AM45" i="1"/>
  <c r="AL46" i="1"/>
  <c r="AM46" i="1"/>
  <c r="AL47" i="1"/>
  <c r="AM47" i="1"/>
  <c r="AL48" i="1"/>
  <c r="AM48" i="1"/>
  <c r="AL49" i="1"/>
  <c r="AM49" i="1"/>
  <c r="AL50" i="1"/>
  <c r="AM50" i="1"/>
  <c r="AL51" i="1"/>
  <c r="AM51" i="1"/>
  <c r="AL52" i="1"/>
  <c r="AM52" i="1"/>
  <c r="AL53" i="1"/>
  <c r="AM53" i="1"/>
  <c r="AL54" i="1"/>
  <c r="AM54" i="1"/>
  <c r="AL55" i="1"/>
  <c r="AM55" i="1"/>
  <c r="AL56" i="1"/>
  <c r="AM56" i="1"/>
  <c r="AL57" i="1"/>
  <c r="AM57" i="1"/>
  <c r="AL58" i="1"/>
  <c r="AM58" i="1"/>
  <c r="AL59" i="1"/>
  <c r="AM59" i="1"/>
  <c r="AL60" i="1"/>
  <c r="AM60" i="1"/>
  <c r="AL61" i="1"/>
  <c r="AM61" i="1"/>
  <c r="AL62" i="1"/>
  <c r="AM62" i="1"/>
  <c r="AL63" i="1"/>
  <c r="AM63" i="1"/>
  <c r="AL64" i="1"/>
  <c r="AM64" i="1"/>
  <c r="AL65" i="1"/>
  <c r="AM65" i="1"/>
  <c r="AL66" i="1"/>
  <c r="AM66" i="1"/>
  <c r="AL67" i="1"/>
  <c r="AM67" i="1"/>
  <c r="AL68" i="1"/>
  <c r="AM68" i="1"/>
  <c r="AL69" i="1"/>
  <c r="AM69" i="1"/>
  <c r="AL70" i="1"/>
  <c r="AM70" i="1"/>
  <c r="AL71" i="1"/>
  <c r="AM71" i="1"/>
  <c r="AL72" i="1"/>
  <c r="AM72" i="1"/>
  <c r="AL73" i="1"/>
  <c r="AM73" i="1"/>
  <c r="AL74" i="1"/>
  <c r="AM74" i="1"/>
  <c r="AM10" i="1"/>
  <c r="AL10" i="1"/>
  <c r="AF68" i="1"/>
  <c r="AF69" i="1"/>
  <c r="AF70" i="1"/>
  <c r="AF71" i="1"/>
  <c r="AF72" i="1"/>
  <c r="AF73" i="1"/>
  <c r="AF74" i="1"/>
  <c r="AF75" i="1"/>
  <c r="AF76" i="1"/>
  <c r="AF77" i="1"/>
  <c r="AF78" i="1"/>
  <c r="AF79" i="1"/>
  <c r="AF80" i="1"/>
  <c r="AF81" i="1"/>
  <c r="AF82" i="1"/>
  <c r="AF83" i="1"/>
  <c r="AF10" i="1"/>
  <c r="AF11" i="1"/>
  <c r="AF12" i="1"/>
  <c r="AF13" i="1"/>
  <c r="AF14" i="1"/>
  <c r="AF15" i="1"/>
  <c r="AF16" i="1"/>
  <c r="AF17" i="1"/>
  <c r="AF18" i="1"/>
  <c r="AF19" i="1"/>
  <c r="AF20" i="1"/>
  <c r="AF21" i="1"/>
  <c r="AF22" i="1"/>
  <c r="AF23" i="1"/>
  <c r="AF24" i="1"/>
  <c r="AF25" i="1"/>
  <c r="AF26" i="1"/>
  <c r="AF27" i="1"/>
  <c r="AF28" i="1"/>
  <c r="AF29" i="1"/>
  <c r="AF30" i="1"/>
  <c r="AF31" i="1"/>
  <c r="AF32" i="1"/>
  <c r="AF33" i="1"/>
  <c r="AF34" i="1"/>
  <c r="AF35" i="1"/>
  <c r="AF36" i="1"/>
  <c r="AF37" i="1"/>
  <c r="AF38" i="1"/>
  <c r="AF39" i="1"/>
  <c r="AF40" i="1"/>
  <c r="AF41" i="1"/>
  <c r="AF42" i="1"/>
  <c r="AF43" i="1"/>
  <c r="AF44" i="1"/>
  <c r="AF45" i="1"/>
  <c r="AF46" i="1"/>
  <c r="AF47" i="1"/>
  <c r="AF48" i="1"/>
  <c r="AF49" i="1"/>
  <c r="AF50" i="1"/>
  <c r="AF51" i="1"/>
  <c r="AF52" i="1"/>
  <c r="AF53" i="1"/>
  <c r="AF54" i="1"/>
  <c r="AF55" i="1"/>
  <c r="AF56" i="1"/>
  <c r="AF57" i="1"/>
  <c r="AF58" i="1"/>
  <c r="AF59" i="1"/>
  <c r="AF60" i="1"/>
  <c r="AF61" i="1"/>
  <c r="AF62" i="1"/>
  <c r="AF63" i="1"/>
  <c r="AF64" i="1"/>
  <c r="AF65" i="1"/>
  <c r="AF66" i="1"/>
  <c r="AF67" i="1"/>
  <c r="AF9" i="1"/>
  <c r="AH68" i="1"/>
  <c r="AI68" i="1"/>
  <c r="AJ68" i="1"/>
  <c r="AH69" i="1"/>
  <c r="AI69" i="1"/>
  <c r="AJ69" i="1"/>
  <c r="AH70" i="1"/>
  <c r="AI70" i="1"/>
  <c r="AJ70" i="1"/>
  <c r="AH71" i="1"/>
  <c r="AI71" i="1"/>
  <c r="AJ71" i="1"/>
  <c r="AH72" i="1"/>
  <c r="AI72" i="1"/>
  <c r="S72" i="1" s="1"/>
  <c r="AJ72" i="1"/>
  <c r="R72" i="1" s="1"/>
  <c r="AH73" i="1"/>
  <c r="AI73" i="1"/>
  <c r="AJ73" i="1"/>
  <c r="AH74" i="1"/>
  <c r="AI74" i="1"/>
  <c r="AJ74" i="1"/>
  <c r="AH75" i="1"/>
  <c r="AI75" i="1"/>
  <c r="AJ75" i="1"/>
  <c r="AH76" i="1"/>
  <c r="AI76" i="1"/>
  <c r="AJ76" i="1"/>
  <c r="AH77" i="1"/>
  <c r="AI77" i="1"/>
  <c r="AJ77" i="1"/>
  <c r="AH78" i="1"/>
  <c r="AI78" i="1"/>
  <c r="AJ78" i="1"/>
  <c r="AH79" i="1"/>
  <c r="AI79" i="1"/>
  <c r="S79" i="1" s="1"/>
  <c r="AJ79" i="1"/>
  <c r="AH80" i="1"/>
  <c r="AI80" i="1"/>
  <c r="AJ80" i="1"/>
  <c r="AH81" i="1"/>
  <c r="AI81" i="1"/>
  <c r="AJ81" i="1"/>
  <c r="AH82" i="1"/>
  <c r="P82" i="1" s="1"/>
  <c r="AI82" i="1"/>
  <c r="S82" i="1" s="1"/>
  <c r="AJ82" i="1"/>
  <c r="R82" i="1" s="1"/>
  <c r="AH83" i="1"/>
  <c r="AI83" i="1"/>
  <c r="AJ83" i="1"/>
  <c r="AH11" i="1"/>
  <c r="AI11" i="1"/>
  <c r="AJ11" i="1"/>
  <c r="AH12" i="1"/>
  <c r="AI12" i="1"/>
  <c r="AJ12" i="1"/>
  <c r="AH13" i="1"/>
  <c r="AI13" i="1"/>
  <c r="AJ13" i="1"/>
  <c r="AH14" i="1"/>
  <c r="AI14" i="1"/>
  <c r="AJ14" i="1"/>
  <c r="AH15" i="1"/>
  <c r="AI15" i="1"/>
  <c r="AJ15" i="1"/>
  <c r="AH16" i="1"/>
  <c r="AI16" i="1"/>
  <c r="AJ16" i="1"/>
  <c r="AH17" i="1"/>
  <c r="P17" i="1" s="1"/>
  <c r="AI17" i="1"/>
  <c r="AJ17" i="1"/>
  <c r="AH18" i="1"/>
  <c r="AI18" i="1"/>
  <c r="AJ18" i="1"/>
  <c r="AH19" i="1"/>
  <c r="AI19" i="1"/>
  <c r="AJ19" i="1"/>
  <c r="AH20" i="1"/>
  <c r="AI20" i="1"/>
  <c r="AJ20" i="1"/>
  <c r="AH21" i="1"/>
  <c r="AI21" i="1"/>
  <c r="S21" i="1" s="1"/>
  <c r="AJ21" i="1"/>
  <c r="R21" i="1" s="1"/>
  <c r="AH22" i="1"/>
  <c r="AI22" i="1"/>
  <c r="AJ22" i="1"/>
  <c r="AH23" i="1"/>
  <c r="AI23" i="1"/>
  <c r="AJ23" i="1"/>
  <c r="AH24" i="1"/>
  <c r="AI24" i="1"/>
  <c r="AJ24" i="1"/>
  <c r="AH25" i="1"/>
  <c r="AI25" i="1"/>
  <c r="AJ25" i="1"/>
  <c r="AH26" i="1"/>
  <c r="AI26" i="1"/>
  <c r="AJ26" i="1"/>
  <c r="AH27" i="1"/>
  <c r="AI27" i="1"/>
  <c r="AJ27" i="1"/>
  <c r="AH28" i="1"/>
  <c r="AI28" i="1"/>
  <c r="AJ28" i="1"/>
  <c r="AH29" i="1"/>
  <c r="P29" i="1" s="1"/>
  <c r="AI29" i="1"/>
  <c r="AJ29" i="1"/>
  <c r="R29" i="1" s="1"/>
  <c r="AH30" i="1"/>
  <c r="AI30" i="1"/>
  <c r="AJ30" i="1"/>
  <c r="AH31" i="1"/>
  <c r="AI31" i="1"/>
  <c r="AJ31" i="1"/>
  <c r="AH32" i="1"/>
  <c r="AI32" i="1"/>
  <c r="AJ32" i="1"/>
  <c r="AH33" i="1"/>
  <c r="AI33" i="1"/>
  <c r="AJ33" i="1"/>
  <c r="AH34" i="1"/>
  <c r="AI34" i="1"/>
  <c r="AJ34" i="1"/>
  <c r="AH35" i="1"/>
  <c r="AI35" i="1"/>
  <c r="AJ35" i="1"/>
  <c r="AH36" i="1"/>
  <c r="AI36" i="1"/>
  <c r="AJ36" i="1"/>
  <c r="AH37" i="1"/>
  <c r="AI37" i="1"/>
  <c r="AJ37" i="1"/>
  <c r="AH38" i="1"/>
  <c r="AI38" i="1"/>
  <c r="AJ38" i="1"/>
  <c r="AH39" i="1"/>
  <c r="AI39" i="1"/>
  <c r="AJ39" i="1"/>
  <c r="AH40" i="1"/>
  <c r="AI40" i="1"/>
  <c r="AJ40" i="1"/>
  <c r="AH41" i="1"/>
  <c r="P41" i="1" s="1"/>
  <c r="AI41" i="1"/>
  <c r="AJ41" i="1"/>
  <c r="AH42" i="1"/>
  <c r="AI42" i="1"/>
  <c r="AJ42" i="1"/>
  <c r="AH43" i="1"/>
  <c r="AI43" i="1"/>
  <c r="AJ43" i="1"/>
  <c r="AH44" i="1"/>
  <c r="AI44" i="1"/>
  <c r="AJ44" i="1"/>
  <c r="AH45" i="1"/>
  <c r="AI45" i="1"/>
  <c r="S45" i="1" s="1"/>
  <c r="AJ45" i="1"/>
  <c r="R45" i="1" s="1"/>
  <c r="AH46" i="1"/>
  <c r="AI46" i="1"/>
  <c r="AJ46" i="1"/>
  <c r="AH47" i="1"/>
  <c r="AI47" i="1"/>
  <c r="AJ47" i="1"/>
  <c r="AH48" i="1"/>
  <c r="AI48" i="1"/>
  <c r="AJ48" i="1"/>
  <c r="AH49" i="1"/>
  <c r="AI49" i="1"/>
  <c r="AJ49" i="1"/>
  <c r="AH50" i="1"/>
  <c r="AI50" i="1"/>
  <c r="AJ50" i="1"/>
  <c r="AH51" i="1"/>
  <c r="AI51" i="1"/>
  <c r="AJ51" i="1"/>
  <c r="AH52" i="1"/>
  <c r="AI52" i="1"/>
  <c r="AJ52" i="1"/>
  <c r="AH53" i="1"/>
  <c r="P53" i="1" s="1"/>
  <c r="AI53" i="1"/>
  <c r="AJ53" i="1"/>
  <c r="R53" i="1" s="1"/>
  <c r="AH54" i="1"/>
  <c r="AI54" i="1"/>
  <c r="AJ54" i="1"/>
  <c r="AH55" i="1"/>
  <c r="AI55" i="1"/>
  <c r="AJ55" i="1"/>
  <c r="AH56" i="1"/>
  <c r="AI56" i="1"/>
  <c r="AJ56" i="1"/>
  <c r="AH57" i="1"/>
  <c r="AI57" i="1"/>
  <c r="AJ57" i="1"/>
  <c r="AH58" i="1"/>
  <c r="AI58" i="1"/>
  <c r="AJ58" i="1"/>
  <c r="AH59" i="1"/>
  <c r="AI59" i="1"/>
  <c r="AJ59" i="1"/>
  <c r="AH60" i="1"/>
  <c r="AI60" i="1"/>
  <c r="AJ60" i="1"/>
  <c r="AH61" i="1"/>
  <c r="AI61" i="1"/>
  <c r="AJ61" i="1"/>
  <c r="AH62" i="1"/>
  <c r="AI62" i="1"/>
  <c r="AJ62" i="1"/>
  <c r="AH63" i="1"/>
  <c r="AI63" i="1"/>
  <c r="AJ63" i="1"/>
  <c r="AH64" i="1"/>
  <c r="AI64" i="1"/>
  <c r="AJ64" i="1"/>
  <c r="AH65" i="1"/>
  <c r="AI65" i="1"/>
  <c r="AJ65" i="1"/>
  <c r="AH66" i="1"/>
  <c r="AI66" i="1"/>
  <c r="AJ66" i="1"/>
  <c r="AH67" i="1"/>
  <c r="AI67" i="1"/>
  <c r="AJ67" i="1"/>
  <c r="AJ10" i="1"/>
  <c r="AI10" i="1"/>
  <c r="S10" i="1" s="1"/>
  <c r="AH10" i="1"/>
  <c r="Q310" i="1" l="1"/>
  <c r="S307" i="1"/>
  <c r="R302" i="1"/>
  <c r="Q302" i="1" s="1"/>
  <c r="S303" i="1"/>
  <c r="S299" i="1"/>
  <c r="S295" i="1"/>
  <c r="S287" i="1"/>
  <c r="S283" i="1"/>
  <c r="S275" i="1"/>
  <c r="S271" i="1"/>
  <c r="S263" i="1"/>
  <c r="S259" i="1"/>
  <c r="S251" i="1"/>
  <c r="S247" i="1"/>
  <c r="S239" i="1"/>
  <c r="S235" i="1"/>
  <c r="S227" i="1"/>
  <c r="S223" i="1"/>
  <c r="S215" i="1"/>
  <c r="S211" i="1"/>
  <c r="S203" i="1"/>
  <c r="S199" i="1"/>
  <c r="S191" i="1"/>
  <c r="S187" i="1"/>
  <c r="S179" i="1"/>
  <c r="S175" i="1"/>
  <c r="S167" i="1"/>
  <c r="S163" i="1"/>
  <c r="S155" i="1"/>
  <c r="S151" i="1"/>
  <c r="S143" i="1"/>
  <c r="S139" i="1"/>
  <c r="S131" i="1"/>
  <c r="S127" i="1"/>
  <c r="S119" i="1"/>
  <c r="S115" i="1"/>
  <c r="S107" i="1"/>
  <c r="S103" i="1"/>
  <c r="S95" i="1"/>
  <c r="S91" i="1"/>
  <c r="S48" i="1"/>
  <c r="S24" i="1"/>
  <c r="S83" i="1"/>
  <c r="S75" i="1"/>
  <c r="S60" i="1"/>
  <c r="S36" i="1"/>
  <c r="S12" i="1"/>
  <c r="S300" i="1"/>
  <c r="R80" i="1"/>
  <c r="R316" i="1"/>
  <c r="R312" i="1"/>
  <c r="R308" i="1"/>
  <c r="R304" i="1"/>
  <c r="R300" i="1"/>
  <c r="R296" i="1"/>
  <c r="R292" i="1"/>
  <c r="R288" i="1"/>
  <c r="R284" i="1"/>
  <c r="R280" i="1"/>
  <c r="R276" i="1"/>
  <c r="R272" i="1"/>
  <c r="R268" i="1"/>
  <c r="R264" i="1"/>
  <c r="R260" i="1"/>
  <c r="R256" i="1"/>
  <c r="R252" i="1"/>
  <c r="R248" i="1"/>
  <c r="R244" i="1"/>
  <c r="R240" i="1"/>
  <c r="R236" i="1"/>
  <c r="R232" i="1"/>
  <c r="R228" i="1"/>
  <c r="R224" i="1"/>
  <c r="R220" i="1"/>
  <c r="R216" i="1"/>
  <c r="R212" i="1"/>
  <c r="R208" i="1"/>
  <c r="R204" i="1"/>
  <c r="R200" i="1"/>
  <c r="R196" i="1"/>
  <c r="R192" i="1"/>
  <c r="R188" i="1"/>
  <c r="R184" i="1"/>
  <c r="R180" i="1"/>
  <c r="R176" i="1"/>
  <c r="R172" i="1"/>
  <c r="R168" i="1"/>
  <c r="R164" i="1"/>
  <c r="R160" i="1"/>
  <c r="R156" i="1"/>
  <c r="R152" i="1"/>
  <c r="R148" i="1"/>
  <c r="R144" i="1"/>
  <c r="R140" i="1"/>
  <c r="R136" i="1"/>
  <c r="R132" i="1"/>
  <c r="R128" i="1"/>
  <c r="R124" i="1"/>
  <c r="R120" i="1"/>
  <c r="R116" i="1"/>
  <c r="R112" i="1"/>
  <c r="R108" i="1"/>
  <c r="R104" i="1"/>
  <c r="R100" i="1"/>
  <c r="R96" i="1"/>
  <c r="R92" i="1"/>
  <c r="R88" i="1"/>
  <c r="R84" i="1"/>
  <c r="S78" i="1"/>
  <c r="R314" i="1"/>
  <c r="R306" i="1"/>
  <c r="R294" i="1"/>
  <c r="R290" i="1"/>
  <c r="R286" i="1"/>
  <c r="R282" i="1"/>
  <c r="R278" i="1"/>
  <c r="R274" i="1"/>
  <c r="R270" i="1"/>
  <c r="R266" i="1"/>
  <c r="R262" i="1"/>
  <c r="R258" i="1"/>
  <c r="R254" i="1"/>
  <c r="R250" i="1"/>
  <c r="R246" i="1"/>
  <c r="R242" i="1"/>
  <c r="R238" i="1"/>
  <c r="R234" i="1"/>
  <c r="R230" i="1"/>
  <c r="R226" i="1"/>
  <c r="R222" i="1"/>
  <c r="R218" i="1"/>
  <c r="R214" i="1"/>
  <c r="R210" i="1"/>
  <c r="R206" i="1"/>
  <c r="R202" i="1"/>
  <c r="R198" i="1"/>
  <c r="R194" i="1"/>
  <c r="R190" i="1"/>
  <c r="R186" i="1"/>
  <c r="R182" i="1"/>
  <c r="R178" i="1"/>
  <c r="R174" i="1"/>
  <c r="R170" i="1"/>
  <c r="R166" i="1"/>
  <c r="R162" i="1"/>
  <c r="R158" i="1"/>
  <c r="R154" i="1"/>
  <c r="R150" i="1"/>
  <c r="R146" i="1"/>
  <c r="R142" i="1"/>
  <c r="R138" i="1"/>
  <c r="R134" i="1"/>
  <c r="R130" i="1"/>
  <c r="R126" i="1"/>
  <c r="R122" i="1"/>
  <c r="R118" i="1"/>
  <c r="R114" i="1"/>
  <c r="R110" i="1"/>
  <c r="R106" i="1"/>
  <c r="R102" i="1"/>
  <c r="R98" i="1"/>
  <c r="R94" i="1"/>
  <c r="R90" i="1"/>
  <c r="R86" i="1"/>
  <c r="S314" i="1"/>
  <c r="S306" i="1"/>
  <c r="S290" i="1"/>
  <c r="S278" i="1"/>
  <c r="S266" i="1"/>
  <c r="S254" i="1"/>
  <c r="S242" i="1"/>
  <c r="S230" i="1"/>
  <c r="S218" i="1"/>
  <c r="S206" i="1"/>
  <c r="S194" i="1"/>
  <c r="S182" i="1"/>
  <c r="S170" i="1"/>
  <c r="S158" i="1"/>
  <c r="S146" i="1"/>
  <c r="S134" i="1"/>
  <c r="S122" i="1"/>
  <c r="S110" i="1"/>
  <c r="S98" i="1"/>
  <c r="S86" i="1"/>
  <c r="S56" i="1"/>
  <c r="S44" i="1"/>
  <c r="S53" i="1"/>
  <c r="Q53" i="1" s="1"/>
  <c r="S29" i="1"/>
  <c r="S32" i="1"/>
  <c r="S71" i="1"/>
  <c r="R78" i="1"/>
  <c r="S308" i="1"/>
  <c r="R71" i="1"/>
  <c r="S62" i="1"/>
  <c r="R59" i="1"/>
  <c r="S54" i="1"/>
  <c r="R51" i="1"/>
  <c r="S46" i="1"/>
  <c r="S38" i="1"/>
  <c r="R35" i="1"/>
  <c r="S30" i="1"/>
  <c r="R27" i="1"/>
  <c r="S22" i="1"/>
  <c r="S14" i="1"/>
  <c r="R11" i="1"/>
  <c r="R315" i="1"/>
  <c r="Q315" i="1" s="1"/>
  <c r="R311" i="1"/>
  <c r="R307" i="1"/>
  <c r="R303" i="1"/>
  <c r="R299" i="1"/>
  <c r="S61" i="1"/>
  <c r="S43" i="1"/>
  <c r="S19" i="1"/>
  <c r="S13" i="1"/>
  <c r="R67" i="1"/>
  <c r="R61" i="1"/>
  <c r="R43" i="1"/>
  <c r="R19" i="1"/>
  <c r="S67" i="1"/>
  <c r="S37" i="1"/>
  <c r="S81" i="1"/>
  <c r="S77" i="1"/>
  <c r="R81" i="1"/>
  <c r="R62" i="1"/>
  <c r="R46" i="1"/>
  <c r="S80" i="1"/>
  <c r="S316" i="1"/>
  <c r="S312" i="1"/>
  <c r="S304" i="1"/>
  <c r="S296" i="1"/>
  <c r="S284" i="1"/>
  <c r="S272" i="1"/>
  <c r="S260" i="1"/>
  <c r="S248" i="1"/>
  <c r="S236" i="1"/>
  <c r="S224" i="1"/>
  <c r="S212" i="1"/>
  <c r="S200" i="1"/>
  <c r="S188" i="1"/>
  <c r="S176" i="1"/>
  <c r="S164" i="1"/>
  <c r="S152" i="1"/>
  <c r="S140" i="1"/>
  <c r="S128" i="1"/>
  <c r="S116" i="1"/>
  <c r="S104" i="1"/>
  <c r="S92" i="1"/>
  <c r="S65" i="1"/>
  <c r="S57" i="1"/>
  <c r="S49" i="1"/>
  <c r="S41" i="1"/>
  <c r="S33" i="1"/>
  <c r="S25" i="1"/>
  <c r="S17" i="1"/>
  <c r="S74" i="1"/>
  <c r="R39" i="1"/>
  <c r="R31" i="1"/>
  <c r="S26" i="1"/>
  <c r="R23" i="1"/>
  <c r="S18" i="1"/>
  <c r="R15" i="1"/>
  <c r="R58" i="1"/>
  <c r="S66" i="1"/>
  <c r="R63" i="1"/>
  <c r="S58" i="1"/>
  <c r="R55" i="1"/>
  <c r="S50" i="1"/>
  <c r="R47" i="1"/>
  <c r="S42" i="1"/>
  <c r="S34" i="1"/>
  <c r="S55" i="1"/>
  <c r="S31" i="1"/>
  <c r="R298" i="1"/>
  <c r="R75" i="1"/>
  <c r="R44" i="1"/>
  <c r="R69" i="1"/>
  <c r="R65" i="1"/>
  <c r="R57" i="1"/>
  <c r="R41" i="1"/>
  <c r="R33" i="1"/>
  <c r="R17" i="1"/>
  <c r="R79" i="1"/>
  <c r="R76" i="1"/>
  <c r="R68" i="1"/>
  <c r="R70" i="1"/>
  <c r="R291" i="1"/>
  <c r="R287" i="1"/>
  <c r="R279" i="1"/>
  <c r="R275" i="1"/>
  <c r="R267" i="1"/>
  <c r="R263" i="1"/>
  <c r="R255" i="1"/>
  <c r="R251" i="1"/>
  <c r="R243" i="1"/>
  <c r="R239" i="1"/>
  <c r="R231" i="1"/>
  <c r="R227" i="1"/>
  <c r="R219" i="1"/>
  <c r="R215" i="1"/>
  <c r="R207" i="1"/>
  <c r="R203" i="1"/>
  <c r="R195" i="1"/>
  <c r="R191" i="1"/>
  <c r="R183" i="1"/>
  <c r="R179" i="1"/>
  <c r="R171" i="1"/>
  <c r="R167" i="1"/>
  <c r="R159" i="1"/>
  <c r="R155" i="1"/>
  <c r="R147" i="1"/>
  <c r="R143" i="1"/>
  <c r="R135" i="1"/>
  <c r="R131" i="1"/>
  <c r="R123" i="1"/>
  <c r="R119" i="1"/>
  <c r="R111" i="1"/>
  <c r="R107" i="1"/>
  <c r="R99" i="1"/>
  <c r="R95" i="1"/>
  <c r="R87" i="1"/>
  <c r="R56" i="1"/>
  <c r="R32" i="1"/>
  <c r="R73" i="1"/>
  <c r="S73" i="1"/>
  <c r="S70" i="1"/>
  <c r="R20" i="1"/>
  <c r="S63" i="1"/>
  <c r="S59" i="1"/>
  <c r="S51" i="1"/>
  <c r="S47" i="1"/>
  <c r="S39" i="1"/>
  <c r="S35" i="1"/>
  <c r="R66" i="1"/>
  <c r="R54" i="1"/>
  <c r="R50" i="1"/>
  <c r="R42" i="1"/>
  <c r="R38" i="1"/>
  <c r="R34" i="1"/>
  <c r="R30" i="1"/>
  <c r="R26" i="1"/>
  <c r="R22" i="1"/>
  <c r="R18" i="1"/>
  <c r="R14" i="1"/>
  <c r="R83" i="1"/>
  <c r="R295" i="1"/>
  <c r="R289" i="1"/>
  <c r="R283" i="1"/>
  <c r="R277" i="1"/>
  <c r="R271" i="1"/>
  <c r="R265" i="1"/>
  <c r="R259" i="1"/>
  <c r="R253" i="1"/>
  <c r="R247" i="1"/>
  <c r="R241" i="1"/>
  <c r="R235" i="1"/>
  <c r="R229" i="1"/>
  <c r="R223" i="1"/>
  <c r="R217" i="1"/>
  <c r="R211" i="1"/>
  <c r="R205" i="1"/>
  <c r="R199" i="1"/>
  <c r="R193" i="1"/>
  <c r="R187" i="1"/>
  <c r="R181" i="1"/>
  <c r="R175" i="1"/>
  <c r="R169" i="1"/>
  <c r="R163" i="1"/>
  <c r="R157" i="1"/>
  <c r="R151" i="1"/>
  <c r="R145" i="1"/>
  <c r="R139" i="1"/>
  <c r="R133" i="1"/>
  <c r="R127" i="1"/>
  <c r="R121" i="1"/>
  <c r="R115" i="1"/>
  <c r="R109" i="1"/>
  <c r="R103" i="1"/>
  <c r="R97" i="1"/>
  <c r="R91" i="1"/>
  <c r="R64" i="1"/>
  <c r="R52" i="1"/>
  <c r="R40" i="1"/>
  <c r="R28" i="1"/>
  <c r="R16" i="1"/>
  <c r="R77" i="1"/>
  <c r="S298" i="1"/>
  <c r="S292" i="1"/>
  <c r="S286" i="1"/>
  <c r="S274" i="1"/>
  <c r="S268" i="1"/>
  <c r="S262" i="1"/>
  <c r="S256" i="1"/>
  <c r="S250" i="1"/>
  <c r="S244" i="1"/>
  <c r="S238" i="1"/>
  <c r="S232" i="1"/>
  <c r="S226" i="1"/>
  <c r="S220" i="1"/>
  <c r="S214" i="1"/>
  <c r="S208" i="1"/>
  <c r="S202" i="1"/>
  <c r="S196" i="1"/>
  <c r="S190" i="1"/>
  <c r="S184" i="1"/>
  <c r="S178" i="1"/>
  <c r="S172" i="1"/>
  <c r="S166" i="1"/>
  <c r="S160" i="1"/>
  <c r="S154" i="1"/>
  <c r="S148" i="1"/>
  <c r="S142" i="1"/>
  <c r="S136" i="1"/>
  <c r="S130" i="1"/>
  <c r="S124" i="1"/>
  <c r="S118" i="1"/>
  <c r="S112" i="1"/>
  <c r="S106" i="1"/>
  <c r="S100" i="1"/>
  <c r="S94" i="1"/>
  <c r="S88" i="1"/>
  <c r="R48" i="1"/>
  <c r="R36" i="1"/>
  <c r="S64" i="1"/>
  <c r="S40" i="1"/>
  <c r="S28" i="1"/>
  <c r="S20" i="1"/>
  <c r="S69" i="1"/>
  <c r="R60" i="1"/>
  <c r="R24" i="1"/>
  <c r="R12" i="1"/>
  <c r="S280" i="1"/>
  <c r="S52" i="1"/>
  <c r="S16" i="1"/>
  <c r="R10" i="1"/>
  <c r="R49" i="1"/>
  <c r="R37" i="1"/>
  <c r="R25" i="1"/>
  <c r="R13" i="1"/>
  <c r="R74" i="1"/>
  <c r="S27" i="1"/>
  <c r="S23" i="1"/>
  <c r="S15" i="1"/>
  <c r="S11" i="1"/>
  <c r="S76" i="1"/>
  <c r="S68" i="1"/>
  <c r="S297" i="1"/>
  <c r="S294" i="1"/>
  <c r="S291" i="1"/>
  <c r="S288" i="1"/>
  <c r="S285" i="1"/>
  <c r="S282" i="1"/>
  <c r="S279" i="1"/>
  <c r="S276" i="1"/>
  <c r="S273" i="1"/>
  <c r="S270" i="1"/>
  <c r="S267" i="1"/>
  <c r="S264" i="1"/>
  <c r="S261" i="1"/>
  <c r="S258" i="1"/>
  <c r="S255" i="1"/>
  <c r="S252" i="1"/>
  <c r="S249" i="1"/>
  <c r="S246" i="1"/>
  <c r="S243" i="1"/>
  <c r="S240" i="1"/>
  <c r="S237" i="1"/>
  <c r="S234" i="1"/>
  <c r="S231" i="1"/>
  <c r="S228" i="1"/>
  <c r="S225" i="1"/>
  <c r="S222" i="1"/>
  <c r="S219" i="1"/>
  <c r="S216" i="1"/>
  <c r="S213" i="1"/>
  <c r="S210" i="1"/>
  <c r="S207" i="1"/>
  <c r="S204" i="1"/>
  <c r="S201" i="1"/>
  <c r="S198" i="1"/>
  <c r="S195" i="1"/>
  <c r="S192" i="1"/>
  <c r="S189" i="1"/>
  <c r="S186" i="1"/>
  <c r="S183" i="1"/>
  <c r="S180" i="1"/>
  <c r="S177" i="1"/>
  <c r="S174" i="1"/>
  <c r="S171" i="1"/>
  <c r="S168" i="1"/>
  <c r="S165" i="1"/>
  <c r="S162" i="1"/>
  <c r="S159" i="1"/>
  <c r="S156" i="1"/>
  <c r="S153" i="1"/>
  <c r="S150" i="1"/>
  <c r="S147" i="1"/>
  <c r="S144" i="1"/>
  <c r="S141" i="1"/>
  <c r="S138" i="1"/>
  <c r="S135" i="1"/>
  <c r="S132" i="1"/>
  <c r="S129" i="1"/>
  <c r="S126" i="1"/>
  <c r="S123" i="1"/>
  <c r="S120" i="1"/>
  <c r="S117" i="1"/>
  <c r="S114" i="1"/>
  <c r="S111" i="1"/>
  <c r="S108" i="1"/>
  <c r="S105" i="1"/>
  <c r="S102" i="1"/>
  <c r="S99" i="1"/>
  <c r="S96" i="1"/>
  <c r="S93" i="1"/>
  <c r="S90" i="1"/>
  <c r="S87" i="1"/>
  <c r="S84" i="1"/>
  <c r="P97" i="1"/>
  <c r="P55" i="1"/>
  <c r="P43" i="1"/>
  <c r="P31" i="1"/>
  <c r="P19" i="1"/>
  <c r="P68" i="1"/>
  <c r="P100" i="1"/>
  <c r="P317" i="1"/>
  <c r="P311" i="1"/>
  <c r="P308" i="1"/>
  <c r="P305" i="1"/>
  <c r="P299" i="1"/>
  <c r="P62" i="1"/>
  <c r="P26" i="1"/>
  <c r="P83" i="1"/>
  <c r="P50" i="1"/>
  <c r="P38" i="1"/>
  <c r="P71" i="1"/>
  <c r="P65" i="1"/>
  <c r="P57" i="1"/>
  <c r="P45" i="1"/>
  <c r="Q45" i="1" s="1"/>
  <c r="P33" i="1"/>
  <c r="P21" i="1"/>
  <c r="Q21" i="1" s="1"/>
  <c r="P296" i="1"/>
  <c r="P293" i="1"/>
  <c r="P287" i="1"/>
  <c r="P284" i="1"/>
  <c r="P281" i="1"/>
  <c r="P275" i="1"/>
  <c r="P272" i="1"/>
  <c r="P269" i="1"/>
  <c r="P263" i="1"/>
  <c r="P260" i="1"/>
  <c r="P257" i="1"/>
  <c r="P251" i="1"/>
  <c r="P248" i="1"/>
  <c r="P245" i="1"/>
  <c r="P239" i="1"/>
  <c r="P236" i="1"/>
  <c r="P233" i="1"/>
  <c r="P227" i="1"/>
  <c r="P224" i="1"/>
  <c r="P221" i="1"/>
  <c r="P215" i="1"/>
  <c r="P212" i="1"/>
  <c r="P209" i="1"/>
  <c r="Q209" i="1" s="1"/>
  <c r="P203" i="1"/>
  <c r="P200" i="1"/>
  <c r="P197" i="1"/>
  <c r="P191" i="1"/>
  <c r="P188" i="1"/>
  <c r="P185" i="1"/>
  <c r="Q185" i="1" s="1"/>
  <c r="P179" i="1"/>
  <c r="P176" i="1"/>
  <c r="P173" i="1"/>
  <c r="P167" i="1"/>
  <c r="P164" i="1"/>
  <c r="P161" i="1"/>
  <c r="P155" i="1"/>
  <c r="P152" i="1"/>
  <c r="P149" i="1"/>
  <c r="P143" i="1"/>
  <c r="P140" i="1"/>
  <c r="P137" i="1"/>
  <c r="Q137" i="1" s="1"/>
  <c r="P131" i="1"/>
  <c r="P128" i="1"/>
  <c r="P125" i="1"/>
  <c r="P119" i="1"/>
  <c r="P116" i="1"/>
  <c r="P113" i="1"/>
  <c r="P107" i="1"/>
  <c r="P104" i="1"/>
  <c r="P101" i="1"/>
  <c r="Q101" i="1" s="1"/>
  <c r="P95" i="1"/>
  <c r="P92" i="1"/>
  <c r="P89" i="1"/>
  <c r="Q89" i="1" s="1"/>
  <c r="P306" i="1"/>
  <c r="P282" i="1"/>
  <c r="P270" i="1"/>
  <c r="P289" i="1"/>
  <c r="P244" i="1"/>
  <c r="P202" i="1"/>
  <c r="P166" i="1"/>
  <c r="P121" i="1"/>
  <c r="P78" i="1"/>
  <c r="P313" i="1"/>
  <c r="P277" i="1"/>
  <c r="P238" i="1"/>
  <c r="P199" i="1"/>
  <c r="P160" i="1"/>
  <c r="P10" i="1"/>
  <c r="P223" i="1"/>
  <c r="P304" i="1"/>
  <c r="P262" i="1"/>
  <c r="P220" i="1"/>
  <c r="P184" i="1"/>
  <c r="P145" i="1"/>
  <c r="P14" i="1"/>
  <c r="P226" i="1"/>
  <c r="P130" i="1"/>
  <c r="P301" i="1"/>
  <c r="P283" i="1"/>
  <c r="P271" i="1"/>
  <c r="P256" i="1"/>
  <c r="P241" i="1"/>
  <c r="P205" i="1"/>
  <c r="P190" i="1"/>
  <c r="P181" i="1"/>
  <c r="P169" i="1"/>
  <c r="P133" i="1"/>
  <c r="P124" i="1"/>
  <c r="P115" i="1"/>
  <c r="P109" i="1"/>
  <c r="P88" i="1"/>
  <c r="P175" i="1"/>
  <c r="P37" i="1"/>
  <c r="P25" i="1"/>
  <c r="P56" i="1"/>
  <c r="P40" i="1"/>
  <c r="P20" i="1"/>
  <c r="P77" i="1"/>
  <c r="P69" i="1"/>
  <c r="P291" i="1"/>
  <c r="P279" i="1"/>
  <c r="P261" i="1"/>
  <c r="P246" i="1"/>
  <c r="P234" i="1"/>
  <c r="P228" i="1"/>
  <c r="P219" i="1"/>
  <c r="P207" i="1"/>
  <c r="P198" i="1"/>
  <c r="P192" i="1"/>
  <c r="P183" i="1"/>
  <c r="P177" i="1"/>
  <c r="P168" i="1"/>
  <c r="P159" i="1"/>
  <c r="P147" i="1"/>
  <c r="P141" i="1"/>
  <c r="P132" i="1"/>
  <c r="P126" i="1"/>
  <c r="P120" i="1"/>
  <c r="P111" i="1"/>
  <c r="P105" i="1"/>
  <c r="P99" i="1"/>
  <c r="P84" i="1"/>
  <c r="Q320" i="1"/>
  <c r="P316" i="1"/>
  <c r="P280" i="1"/>
  <c r="P265" i="1"/>
  <c r="P247" i="1"/>
  <c r="P235" i="1"/>
  <c r="P229" i="1"/>
  <c r="P211" i="1"/>
  <c r="P193" i="1"/>
  <c r="P163" i="1"/>
  <c r="P148" i="1"/>
  <c r="P127" i="1"/>
  <c r="P118" i="1"/>
  <c r="P112" i="1"/>
  <c r="P106" i="1"/>
  <c r="P70" i="1"/>
  <c r="P44" i="1"/>
  <c r="P32" i="1"/>
  <c r="P12" i="1"/>
  <c r="P73" i="1"/>
  <c r="P309" i="1"/>
  <c r="Q309" i="1" s="1"/>
  <c r="P297" i="1"/>
  <c r="P288" i="1"/>
  <c r="P273" i="1"/>
  <c r="P267" i="1"/>
  <c r="P258" i="1"/>
  <c r="P243" i="1"/>
  <c r="P231" i="1"/>
  <c r="P225" i="1"/>
  <c r="P213" i="1"/>
  <c r="P204" i="1"/>
  <c r="P195" i="1"/>
  <c r="P189" i="1"/>
  <c r="P180" i="1"/>
  <c r="P174" i="1"/>
  <c r="P162" i="1"/>
  <c r="P153" i="1"/>
  <c r="P144" i="1"/>
  <c r="P138" i="1"/>
  <c r="P129" i="1"/>
  <c r="P123" i="1"/>
  <c r="P117" i="1"/>
  <c r="P108" i="1"/>
  <c r="P102" i="1"/>
  <c r="P90" i="1"/>
  <c r="P74" i="1"/>
  <c r="Q317" i="1"/>
  <c r="P91" i="1"/>
  <c r="P298" i="1"/>
  <c r="P259" i="1"/>
  <c r="P217" i="1"/>
  <c r="P178" i="1"/>
  <c r="P142" i="1"/>
  <c r="P13" i="1"/>
  <c r="P64" i="1"/>
  <c r="P28" i="1"/>
  <c r="P315" i="1"/>
  <c r="P264" i="1"/>
  <c r="P240" i="1"/>
  <c r="P222" i="1"/>
  <c r="P201" i="1"/>
  <c r="P186" i="1"/>
  <c r="P171" i="1"/>
  <c r="P156" i="1"/>
  <c r="P135" i="1"/>
  <c r="P114" i="1"/>
  <c r="P93" i="1"/>
  <c r="P67" i="1"/>
  <c r="P63" i="1"/>
  <c r="P59" i="1"/>
  <c r="P51" i="1"/>
  <c r="P47" i="1"/>
  <c r="P39" i="1"/>
  <c r="P35" i="1"/>
  <c r="P27" i="1"/>
  <c r="P23" i="1"/>
  <c r="P15" i="1"/>
  <c r="P11" i="1"/>
  <c r="P80" i="1"/>
  <c r="P76" i="1"/>
  <c r="P72" i="1"/>
  <c r="P295" i="1"/>
  <c r="P274" i="1"/>
  <c r="P232" i="1"/>
  <c r="P196" i="1"/>
  <c r="P157" i="1"/>
  <c r="P36" i="1"/>
  <c r="P276" i="1"/>
  <c r="P252" i="1"/>
  <c r="P210" i="1"/>
  <c r="P150" i="1"/>
  <c r="P286" i="1"/>
  <c r="P253" i="1"/>
  <c r="P214" i="1"/>
  <c r="P48" i="1"/>
  <c r="P81" i="1"/>
  <c r="P312" i="1"/>
  <c r="P285" i="1"/>
  <c r="P255" i="1"/>
  <c r="P216" i="1"/>
  <c r="P165" i="1"/>
  <c r="P151" i="1"/>
  <c r="P307" i="1"/>
  <c r="P268" i="1"/>
  <c r="P187" i="1"/>
  <c r="P139" i="1"/>
  <c r="P85" i="1"/>
  <c r="P49" i="1"/>
  <c r="P52" i="1"/>
  <c r="P16" i="1"/>
  <c r="P303" i="1"/>
  <c r="P249" i="1"/>
  <c r="P87" i="1"/>
  <c r="P42" i="1"/>
  <c r="P34" i="1"/>
  <c r="P30" i="1"/>
  <c r="P22" i="1"/>
  <c r="P79" i="1"/>
  <c r="P154" i="1"/>
  <c r="P292" i="1"/>
  <c r="P250" i="1"/>
  <c r="P208" i="1"/>
  <c r="P172" i="1"/>
  <c r="P136" i="1"/>
  <c r="P103" i="1"/>
  <c r="P61" i="1"/>
  <c r="P60" i="1"/>
  <c r="P24" i="1"/>
  <c r="P294" i="1"/>
  <c r="P237" i="1"/>
  <c r="P96" i="1"/>
  <c r="P66" i="1"/>
  <c r="P58" i="1"/>
  <c r="P54" i="1"/>
  <c r="P46" i="1"/>
  <c r="P18" i="1"/>
  <c r="P75" i="1"/>
  <c r="P110" i="1"/>
  <c r="P314" i="1"/>
  <c r="P278" i="1"/>
  <c r="P254" i="1"/>
  <c r="P230" i="1"/>
  <c r="P218" i="1"/>
  <c r="P206" i="1"/>
  <c r="P194" i="1"/>
  <c r="P182" i="1"/>
  <c r="P170" i="1"/>
  <c r="P158" i="1"/>
  <c r="P146" i="1"/>
  <c r="P122" i="1"/>
  <c r="P98" i="1"/>
  <c r="P86" i="1"/>
  <c r="P266" i="1"/>
  <c r="Q318" i="1"/>
  <c r="Q313" i="1"/>
  <c r="Q82" i="1"/>
  <c r="Q319" i="1"/>
  <c r="AN310" i="1"/>
  <c r="AN314" i="1"/>
  <c r="AN301" i="1"/>
  <c r="AN305" i="1"/>
  <c r="AN309" i="1"/>
  <c r="AN298" i="1"/>
  <c r="AN297" i="1"/>
  <c r="AN312" i="1"/>
  <c r="AN311" i="1"/>
  <c r="AN307" i="1"/>
  <c r="AN304" i="1"/>
  <c r="AN313" i="1"/>
  <c r="AN306" i="1"/>
  <c r="AN299" i="1"/>
  <c r="AN317" i="1"/>
  <c r="AN316" i="1"/>
  <c r="AN302" i="1"/>
  <c r="AN303" i="1"/>
  <c r="AN315" i="1"/>
  <c r="AN285" i="1"/>
  <c r="AN282" i="1"/>
  <c r="AN279" i="1"/>
  <c r="AN270" i="1"/>
  <c r="AN267" i="1"/>
  <c r="AN261" i="1"/>
  <c r="AN258" i="1"/>
  <c r="AN249" i="1"/>
  <c r="AN201" i="1"/>
  <c r="AN189" i="1"/>
  <c r="AN183" i="1"/>
  <c r="AN153" i="1"/>
  <c r="AN135" i="1"/>
  <c r="AN129" i="1"/>
  <c r="AN105" i="1"/>
  <c r="AN296" i="1"/>
  <c r="AN107" i="1"/>
  <c r="AN283" i="1"/>
  <c r="AN274" i="1"/>
  <c r="AN103" i="1"/>
  <c r="AN97" i="1"/>
  <c r="AN85" i="1"/>
  <c r="AN294" i="1"/>
  <c r="AN106" i="1"/>
  <c r="AN233" i="1"/>
  <c r="AN227" i="1"/>
  <c r="AN173" i="1"/>
  <c r="AN125" i="1"/>
  <c r="AN81" i="1"/>
  <c r="AN214" i="1"/>
  <c r="AN211" i="1"/>
  <c r="AN202" i="1"/>
  <c r="AN163" i="1"/>
  <c r="AN154" i="1"/>
  <c r="AN118" i="1"/>
  <c r="AN115" i="1"/>
  <c r="AN271" i="1"/>
  <c r="AN262" i="1"/>
  <c r="AN253" i="1"/>
  <c r="AN250" i="1"/>
  <c r="AN193" i="1"/>
  <c r="AN187" i="1"/>
  <c r="AN184" i="1"/>
  <c r="AN145" i="1"/>
  <c r="AN142" i="1"/>
  <c r="AN139" i="1"/>
  <c r="AN136" i="1"/>
  <c r="AN237" i="1"/>
  <c r="AN177" i="1"/>
  <c r="AN91" i="1"/>
  <c r="AN278" i="1"/>
  <c r="AN275" i="1"/>
  <c r="AN266" i="1"/>
  <c r="AN263" i="1"/>
  <c r="AN257" i="1"/>
  <c r="AN254" i="1"/>
  <c r="AN245" i="1"/>
  <c r="AN242" i="1"/>
  <c r="AN239" i="1"/>
  <c r="AN203" i="1"/>
  <c r="AN179" i="1"/>
  <c r="AN155" i="1"/>
  <c r="AN131" i="1"/>
  <c r="AN93" i="1"/>
  <c r="AN87" i="1"/>
  <c r="AN78" i="1"/>
  <c r="AN75" i="1"/>
  <c r="AN83" i="1"/>
  <c r="AN293" i="1"/>
  <c r="AN290" i="1"/>
  <c r="AN287" i="1"/>
  <c r="AN281" i="1"/>
  <c r="AN234" i="1"/>
  <c r="AN231" i="1"/>
  <c r="AN222" i="1"/>
  <c r="AN219" i="1"/>
  <c r="AN213" i="1"/>
  <c r="AN210" i="1"/>
  <c r="AN190" i="1"/>
  <c r="AN170" i="1"/>
  <c r="AN167" i="1"/>
  <c r="AN161" i="1"/>
  <c r="AN158" i="1"/>
  <c r="AN150" i="1"/>
  <c r="AN141" i="1"/>
  <c r="AN138" i="1"/>
  <c r="AN127" i="1"/>
  <c r="AN109" i="1"/>
  <c r="AN259" i="1"/>
  <c r="AN230" i="1"/>
  <c r="AN218" i="1"/>
  <c r="AN215" i="1"/>
  <c r="AN209" i="1"/>
  <c r="AN206" i="1"/>
  <c r="AN198" i="1"/>
  <c r="AN186" i="1"/>
  <c r="AN175" i="1"/>
  <c r="AN166" i="1"/>
  <c r="AN157" i="1"/>
  <c r="AN137" i="1"/>
  <c r="AN126" i="1"/>
  <c r="AN123" i="1"/>
  <c r="AN117" i="1"/>
  <c r="AN114" i="1"/>
  <c r="AN94" i="1"/>
  <c r="AN89" i="1"/>
  <c r="AN246" i="1"/>
  <c r="AN235" i="1"/>
  <c r="AN226" i="1"/>
  <c r="AN223" i="1"/>
  <c r="AN205" i="1"/>
  <c r="AN185" i="1"/>
  <c r="AN174" i="1"/>
  <c r="AN171" i="1"/>
  <c r="AN165" i="1"/>
  <c r="AN162" i="1"/>
  <c r="AN122" i="1"/>
  <c r="AN119" i="1"/>
  <c r="AN113" i="1"/>
  <c r="AN110" i="1"/>
  <c r="AN102" i="1"/>
  <c r="AN88" i="1"/>
  <c r="AN277" i="1"/>
  <c r="AN269" i="1"/>
  <c r="AN256" i="1"/>
  <c r="AN229" i="1"/>
  <c r="AN221" i="1"/>
  <c r="AN208" i="1"/>
  <c r="AN195" i="1"/>
  <c r="AN182" i="1"/>
  <c r="AN169" i="1"/>
  <c r="AN156" i="1"/>
  <c r="AN151" i="1"/>
  <c r="AN130" i="1"/>
  <c r="AN112" i="1"/>
  <c r="AN99" i="1"/>
  <c r="AN268" i="1"/>
  <c r="AN255" i="1"/>
  <c r="AN220" i="1"/>
  <c r="AN207" i="1"/>
  <c r="AN197" i="1"/>
  <c r="AN194" i="1"/>
  <c r="AN191" i="1"/>
  <c r="AN181" i="1"/>
  <c r="AN168" i="1"/>
  <c r="AN124" i="1"/>
  <c r="AN111" i="1"/>
  <c r="AN101" i="1"/>
  <c r="AN98" i="1"/>
  <c r="AN95" i="1"/>
  <c r="AN90" i="1"/>
  <c r="AN82" i="1"/>
  <c r="AN77" i="1"/>
  <c r="AN295" i="1"/>
  <c r="AN289" i="1"/>
  <c r="AN286" i="1"/>
  <c r="AN273" i="1"/>
  <c r="AN265" i="1"/>
  <c r="AN252" i="1"/>
  <c r="AN247" i="1"/>
  <c r="AN241" i="1"/>
  <c r="AN238" i="1"/>
  <c r="AN225" i="1"/>
  <c r="AN217" i="1"/>
  <c r="AN204" i="1"/>
  <c r="AN199" i="1"/>
  <c r="AN178" i="1"/>
  <c r="AN160" i="1"/>
  <c r="AN147" i="1"/>
  <c r="AN134" i="1"/>
  <c r="AN121" i="1"/>
  <c r="AN108" i="1"/>
  <c r="AN79" i="1"/>
  <c r="AN291" i="1"/>
  <c r="AN280" i="1"/>
  <c r="AN264" i="1"/>
  <c r="AN251" i="1"/>
  <c r="AN243" i="1"/>
  <c r="AN232" i="1"/>
  <c r="AN216" i="1"/>
  <c r="AN172" i="1"/>
  <c r="AN159" i="1"/>
  <c r="AN149" i="1"/>
  <c r="AN146" i="1"/>
  <c r="AN143" i="1"/>
  <c r="AN133" i="1"/>
  <c r="AN120" i="1"/>
  <c r="AN86" i="1"/>
  <c r="AN292" i="1"/>
  <c r="AN244" i="1"/>
  <c r="AN196" i="1"/>
  <c r="AN148" i="1"/>
  <c r="AN100" i="1"/>
  <c r="AN284" i="1"/>
  <c r="AN236" i="1"/>
  <c r="AN240" i="1"/>
  <c r="AN248" i="1"/>
  <c r="AN200" i="1"/>
  <c r="AN152" i="1"/>
  <c r="AN104" i="1"/>
  <c r="AN140" i="1"/>
  <c r="AN288" i="1"/>
  <c r="AN300" i="1"/>
  <c r="AN92" i="1"/>
  <c r="AN96" i="1"/>
  <c r="AN308" i="1"/>
  <c r="AN260" i="1"/>
  <c r="AN212" i="1"/>
  <c r="AN164" i="1"/>
  <c r="AN116" i="1"/>
  <c r="AN188" i="1"/>
  <c r="AN76" i="1"/>
  <c r="AN272" i="1"/>
  <c r="AN224" i="1"/>
  <c r="AN176" i="1"/>
  <c r="AN128" i="1"/>
  <c r="AN80" i="1"/>
  <c r="AN192" i="1"/>
  <c r="AN144" i="1"/>
  <c r="AN276" i="1"/>
  <c r="AN228" i="1"/>
  <c r="AN180" i="1"/>
  <c r="AN132" i="1"/>
  <c r="AN84" i="1"/>
  <c r="AN74" i="1"/>
  <c r="AN68" i="1"/>
  <c r="AN62" i="1"/>
  <c r="AN56" i="1"/>
  <c r="AN50" i="1"/>
  <c r="AN44" i="1"/>
  <c r="AN38" i="1"/>
  <c r="AN32" i="1"/>
  <c r="AN26" i="1"/>
  <c r="AN20" i="1"/>
  <c r="AN14" i="1"/>
  <c r="AN73" i="1"/>
  <c r="AN67" i="1"/>
  <c r="AN61" i="1"/>
  <c r="AN55" i="1"/>
  <c r="AN49" i="1"/>
  <c r="AN43" i="1"/>
  <c r="AN37" i="1"/>
  <c r="AN31" i="1"/>
  <c r="AN25" i="1"/>
  <c r="AN19" i="1"/>
  <c r="AN13" i="1"/>
  <c r="AN21" i="1"/>
  <c r="AN70" i="1"/>
  <c r="AN16" i="1"/>
  <c r="AN46" i="1"/>
  <c r="AN52" i="1"/>
  <c r="AN58" i="1"/>
  <c r="AN40" i="1"/>
  <c r="AN64" i="1"/>
  <c r="AN22" i="1"/>
  <c r="AN12" i="1"/>
  <c r="AN34" i="1"/>
  <c r="AN28" i="1"/>
  <c r="AN69" i="1"/>
  <c r="AN63" i="1"/>
  <c r="AN57" i="1"/>
  <c r="AN51" i="1"/>
  <c r="AN45" i="1"/>
  <c r="AN39" i="1"/>
  <c r="AN33" i="1"/>
  <c r="AN27" i="1"/>
  <c r="AN15" i="1"/>
  <c r="AN72" i="1"/>
  <c r="AN60" i="1"/>
  <c r="AN48" i="1"/>
  <c r="AN36" i="1"/>
  <c r="AN18" i="1"/>
  <c r="AN66" i="1"/>
  <c r="AN54" i="1"/>
  <c r="AN42" i="1"/>
  <c r="AN30" i="1"/>
  <c r="AN24" i="1"/>
  <c r="AN71" i="1"/>
  <c r="AN65" i="1"/>
  <c r="AN59" i="1"/>
  <c r="AN53" i="1"/>
  <c r="AN47" i="1"/>
  <c r="AN41" i="1"/>
  <c r="AN35" i="1"/>
  <c r="AN29" i="1"/>
  <c r="AN23" i="1"/>
  <c r="AN17" i="1"/>
  <c r="AN11" i="1"/>
  <c r="AN10" i="1"/>
  <c r="Q300" i="1" l="1"/>
  <c r="Q303" i="1"/>
  <c r="Q131" i="1"/>
  <c r="Q111" i="1"/>
  <c r="Q206" i="1"/>
  <c r="Q134" i="1"/>
  <c r="Q242" i="1"/>
  <c r="Q207" i="1"/>
  <c r="Q128" i="1"/>
  <c r="Q224" i="1"/>
  <c r="Q159" i="1"/>
  <c r="Q164" i="1"/>
  <c r="Q110" i="1"/>
  <c r="Q62" i="1"/>
  <c r="Q35" i="1"/>
  <c r="Q104" i="1"/>
  <c r="Q158" i="1"/>
  <c r="Q239" i="1"/>
  <c r="Q94" i="1"/>
  <c r="Q81" i="1"/>
  <c r="Q286" i="1"/>
  <c r="Q58" i="1"/>
  <c r="Q74" i="1"/>
  <c r="Q59" i="1"/>
  <c r="Q214" i="1"/>
  <c r="Q294" i="1"/>
  <c r="Q47" i="1"/>
  <c r="Q166" i="1"/>
  <c r="Q188" i="1"/>
  <c r="Q83" i="1"/>
  <c r="Q118" i="1"/>
  <c r="Q102" i="1"/>
  <c r="Q280" i="1"/>
  <c r="Q108" i="1"/>
  <c r="Q203" i="1"/>
  <c r="Q66" i="1"/>
  <c r="Q22" i="1"/>
  <c r="Q130" i="1"/>
  <c r="Q212" i="1"/>
  <c r="Q93" i="1"/>
  <c r="Q79" i="1"/>
  <c r="Q204" i="1"/>
  <c r="Q155" i="1"/>
  <c r="Q27" i="1"/>
  <c r="Q167" i="1"/>
  <c r="Q140" i="1"/>
  <c r="Q190" i="1"/>
  <c r="Q44" i="1"/>
  <c r="Q87" i="1"/>
  <c r="Q75" i="1"/>
  <c r="Q138" i="1"/>
  <c r="Q33" i="1"/>
  <c r="Q63" i="1"/>
  <c r="Q112" i="1"/>
  <c r="Q279" i="1"/>
  <c r="Q135" i="1"/>
  <c r="Q123" i="1"/>
  <c r="Q171" i="1"/>
  <c r="Q213" i="1"/>
  <c r="Q298" i="1"/>
  <c r="Q288" i="1"/>
  <c r="Q16" i="1"/>
  <c r="Q154" i="1"/>
  <c r="Q38" i="1"/>
  <c r="Q90" i="1"/>
  <c r="Q162" i="1"/>
  <c r="Q282" i="1"/>
  <c r="Q238" i="1"/>
  <c r="Q139" i="1"/>
  <c r="Q186" i="1"/>
  <c r="Q219" i="1"/>
  <c r="Q144" i="1"/>
  <c r="Q235" i="1"/>
  <c r="Q220" i="1"/>
  <c r="Q30" i="1"/>
  <c r="Q39" i="1"/>
  <c r="Q68" i="1"/>
  <c r="Q178" i="1"/>
  <c r="Q226" i="1"/>
  <c r="Q216" i="1"/>
  <c r="Q28" i="1"/>
  <c r="Q291" i="1"/>
  <c r="Q201" i="1"/>
  <c r="Q261" i="1"/>
  <c r="Q153" i="1"/>
  <c r="Q267" i="1"/>
  <c r="Q264" i="1"/>
  <c r="Q117" i="1"/>
  <c r="Q189" i="1"/>
  <c r="Q40" i="1"/>
  <c r="Q156" i="1"/>
  <c r="Q210" i="1"/>
  <c r="Q76" i="1"/>
  <c r="Q60" i="1"/>
  <c r="Q78" i="1"/>
  <c r="Q199" i="1"/>
  <c r="Q312" i="1"/>
  <c r="Q18" i="1"/>
  <c r="Q172" i="1"/>
  <c r="Q176" i="1"/>
  <c r="Q148" i="1"/>
  <c r="Q147" i="1"/>
  <c r="Q170" i="1"/>
  <c r="Q71" i="1"/>
  <c r="Q14" i="1"/>
  <c r="Q183" i="1"/>
  <c r="Q217" i="1"/>
  <c r="Q174" i="1"/>
  <c r="Q23" i="1"/>
  <c r="Q179" i="1"/>
  <c r="Q215" i="1"/>
  <c r="Q290" i="1"/>
  <c r="Q80" i="1"/>
  <c r="Q231" i="1"/>
  <c r="Q10" i="1"/>
  <c r="Q99" i="1"/>
  <c r="Q192" i="1"/>
  <c r="Q69" i="1"/>
  <c r="Q244" i="1"/>
  <c r="Q91" i="1"/>
  <c r="Q149" i="1"/>
  <c r="Q277" i="1"/>
  <c r="Q196" i="1"/>
  <c r="Q85" i="1"/>
  <c r="Q230" i="1"/>
  <c r="Q113" i="1"/>
  <c r="Q152" i="1"/>
  <c r="Q297" i="1"/>
  <c r="Q41" i="1"/>
  <c r="Q262" i="1"/>
  <c r="Q316" i="1"/>
  <c r="Q285" i="1"/>
  <c r="Q26" i="1"/>
  <c r="Q182" i="1"/>
  <c r="Q15" i="1"/>
  <c r="Q243" i="1"/>
  <c r="Q70" i="1"/>
  <c r="Q273" i="1"/>
  <c r="Q64" i="1"/>
  <c r="Q141" i="1"/>
  <c r="Q42" i="1"/>
  <c r="Q305" i="1"/>
  <c r="Q142" i="1"/>
  <c r="Q106" i="1"/>
  <c r="Q270" i="1"/>
  <c r="Q229" i="1"/>
  <c r="Q116" i="1"/>
  <c r="Q191" i="1"/>
  <c r="Q301" i="1"/>
  <c r="Q126" i="1"/>
  <c r="Q107" i="1"/>
  <c r="Q269" i="1"/>
  <c r="Q195" i="1"/>
  <c r="Q283" i="1"/>
  <c r="Q232" i="1"/>
  <c r="Q57" i="1"/>
  <c r="Q274" i="1"/>
  <c r="Q92" i="1"/>
  <c r="Q11" i="1"/>
  <c r="Q32" i="1"/>
  <c r="Q61" i="1"/>
  <c r="Q151" i="1"/>
  <c r="Q125" i="1"/>
  <c r="Q200" i="1"/>
  <c r="Q65" i="1"/>
  <c r="Q50" i="1"/>
  <c r="Q314" i="1"/>
  <c r="Q31" i="1"/>
  <c r="Q205" i="1"/>
  <c r="Q100" i="1"/>
  <c r="Q255" i="1"/>
  <c r="Q223" i="1"/>
  <c r="Q88" i="1"/>
  <c r="Q260" i="1"/>
  <c r="Q247" i="1"/>
  <c r="Q124" i="1"/>
  <c r="Q202" i="1"/>
  <c r="Q227" i="1"/>
  <c r="Q263" i="1"/>
  <c r="Q103" i="1"/>
  <c r="Q114" i="1"/>
  <c r="Q256" i="1"/>
  <c r="Q146" i="1"/>
  <c r="Q119" i="1"/>
  <c r="Q208" i="1"/>
  <c r="Q308" i="1"/>
  <c r="Q122" i="1"/>
  <c r="Q272" i="1"/>
  <c r="Q72" i="1"/>
  <c r="Q177" i="1"/>
  <c r="Q77" i="1"/>
  <c r="Q55" i="1"/>
  <c r="Q13" i="1"/>
  <c r="Q133" i="1"/>
  <c r="Q98" i="1"/>
  <c r="Q150" i="1"/>
  <c r="Q225" i="1"/>
  <c r="Q246" i="1"/>
  <c r="Q160" i="1"/>
  <c r="Q194" i="1"/>
  <c r="Q86" i="1"/>
  <c r="Q17" i="1"/>
  <c r="Q54" i="1"/>
  <c r="Q237" i="1"/>
  <c r="Q96" i="1"/>
  <c r="Q56" i="1"/>
  <c r="Q250" i="1"/>
  <c r="Q165" i="1"/>
  <c r="Q173" i="1"/>
  <c r="Q245" i="1"/>
  <c r="Q129" i="1"/>
  <c r="Q249" i="1"/>
  <c r="Q184" i="1"/>
  <c r="Q95" i="1"/>
  <c r="Q292" i="1"/>
  <c r="Q221" i="1"/>
  <c r="Q51" i="1"/>
  <c r="Q248" i="1"/>
  <c r="Q52" i="1"/>
  <c r="Q29" i="1"/>
  <c r="Q105" i="1"/>
  <c r="Q67" i="1"/>
  <c r="Q34" i="1"/>
  <c r="Q97" i="1"/>
  <c r="Q198" i="1"/>
  <c r="Q252" i="1"/>
  <c r="Q266" i="1"/>
  <c r="Q311" i="1"/>
  <c r="Q287" i="1"/>
  <c r="Q48" i="1"/>
  <c r="Q241" i="1"/>
  <c r="Q258" i="1"/>
  <c r="Q268" i="1"/>
  <c r="Q143" i="1"/>
  <c r="Q161" i="1"/>
  <c r="Q197" i="1"/>
  <c r="Q233" i="1"/>
  <c r="Q251" i="1"/>
  <c r="Q293" i="1"/>
  <c r="Q275" i="1"/>
  <c r="Q296" i="1"/>
  <c r="Q43" i="1"/>
  <c r="Q73" i="1"/>
  <c r="Q37" i="1"/>
  <c r="Q175" i="1"/>
  <c r="Q295" i="1"/>
  <c r="Q121" i="1"/>
  <c r="Q289" i="1"/>
  <c r="Q120" i="1"/>
  <c r="Q168" i="1"/>
  <c r="Q222" i="1"/>
  <c r="Q276" i="1"/>
  <c r="Q253" i="1"/>
  <c r="Q36" i="1"/>
  <c r="Q218" i="1"/>
  <c r="Q236" i="1"/>
  <c r="Q254" i="1"/>
  <c r="Q278" i="1"/>
  <c r="Q299" i="1"/>
  <c r="Q145" i="1"/>
  <c r="Q228" i="1"/>
  <c r="Q193" i="1"/>
  <c r="Q265" i="1"/>
  <c r="Q136" i="1"/>
  <c r="Q257" i="1"/>
  <c r="Q281" i="1"/>
  <c r="Q84" i="1"/>
  <c r="Q234" i="1"/>
  <c r="Q163" i="1"/>
  <c r="Q307" i="1"/>
  <c r="Q20" i="1"/>
  <c r="Q157" i="1"/>
  <c r="Q132" i="1"/>
  <c r="Q180" i="1"/>
  <c r="Q271" i="1"/>
  <c r="Q24" i="1"/>
  <c r="Q211" i="1"/>
  <c r="Q169" i="1"/>
  <c r="Q240" i="1"/>
  <c r="Q306" i="1"/>
  <c r="Q46" i="1"/>
  <c r="Q304" i="1"/>
  <c r="Q284" i="1"/>
  <c r="Q115" i="1"/>
  <c r="Q127" i="1"/>
  <c r="Q259" i="1"/>
  <c r="Q181" i="1"/>
  <c r="Q49" i="1"/>
  <c r="Q12" i="1"/>
  <c r="Q19" i="1"/>
  <c r="Q25" i="1"/>
  <c r="Q187" i="1"/>
  <c r="Q109" i="1"/>
</calcChain>
</file>

<file path=xl/sharedStrings.xml><?xml version="1.0" encoding="utf-8"?>
<sst xmlns="http://schemas.openxmlformats.org/spreadsheetml/2006/main" count="801" uniqueCount="373">
  <si>
    <t>.excel_last</t>
  </si>
  <si>
    <t>JCXFEM@USNA</t>
  </si>
  <si>
    <t>CXFEM@USNA</t>
  </si>
  <si>
    <t>JCSRM@USNA</t>
  </si>
  <si>
    <t>CSRM@USNA</t>
  </si>
  <si>
    <t>CGXFEM@USNA</t>
  </si>
  <si>
    <t>JCGXFEM@USNA</t>
  </si>
  <si>
    <t>.DESC</t>
  </si>
  <si>
    <t>PCE excluding Food and Energy : Chain Price Index (SA, 2017=100)</t>
  </si>
  <si>
    <t>Personal Consumption Expenditures Excluding Food and Energy (SAAR, Mil.$)</t>
  </si>
  <si>
    <t>Household Consumption Expenditures: Housing Price Index (SA, 2017=100)</t>
  </si>
  <si>
    <t>Household Consumption Expenditures: Housing (SAAR, Mil.$)</t>
  </si>
  <si>
    <t>PCE: Goods Excluding Food and Energy (SAAR, Mil.$)</t>
  </si>
  <si>
    <t>PCE: Goods Excluding Food and Energy: Chain Price Index (SA, 2017=100)</t>
  </si>
  <si>
    <t>.LSOURCE</t>
  </si>
  <si>
    <t>Bureau of Economic Analysis</t>
  </si>
  <si>
    <t>.AGG</t>
  </si>
  <si>
    <t>Average</t>
  </si>
  <si>
    <t>MoM inflation Rate</t>
  </si>
  <si>
    <t>.DTLM</t>
  </si>
  <si>
    <t>Core</t>
  </si>
  <si>
    <t>Housing</t>
  </si>
  <si>
    <t>Core Goods</t>
  </si>
  <si>
    <t>Jan-2019</t>
  </si>
  <si>
    <t>Feb-2019</t>
  </si>
  <si>
    <t>Mar-2019</t>
  </si>
  <si>
    <t>Apr-2019</t>
  </si>
  <si>
    <t>May-2019</t>
  </si>
  <si>
    <t>Jun-2019</t>
  </si>
  <si>
    <t>Jul-2019</t>
  </si>
  <si>
    <t>Aug-2019</t>
  </si>
  <si>
    <t>Sep-2019</t>
  </si>
  <si>
    <t>Oct-2019</t>
  </si>
  <si>
    <t>Nov-2019</t>
  </si>
  <si>
    <t>Dec-2019</t>
  </si>
  <si>
    <t>Jan-2020</t>
  </si>
  <si>
    <t>Feb-2020</t>
  </si>
  <si>
    <t>Mar-2020</t>
  </si>
  <si>
    <t>Apr-2020</t>
  </si>
  <si>
    <t>May-2020</t>
  </si>
  <si>
    <t>Jun-2020</t>
  </si>
  <si>
    <t>Jul-2020</t>
  </si>
  <si>
    <t>Aug-2020</t>
  </si>
  <si>
    <t>Sep-2020</t>
  </si>
  <si>
    <t>Oct-2020</t>
  </si>
  <si>
    <t>Nov-2020</t>
  </si>
  <si>
    <t>Dec-2020</t>
  </si>
  <si>
    <t>Jan-2021</t>
  </si>
  <si>
    <t>Feb-2021</t>
  </si>
  <si>
    <t>Mar-2021</t>
  </si>
  <si>
    <t>Apr-2021</t>
  </si>
  <si>
    <t>May-2021</t>
  </si>
  <si>
    <t>Jun-2021</t>
  </si>
  <si>
    <t>Jul-2021</t>
  </si>
  <si>
    <t>Aug-2021</t>
  </si>
  <si>
    <t>Sep-2021</t>
  </si>
  <si>
    <t>Oct-2021</t>
  </si>
  <si>
    <t>Nov-2021</t>
  </si>
  <si>
    <t>Dec-2021</t>
  </si>
  <si>
    <t>Jan-2022</t>
  </si>
  <si>
    <t>Feb-2022</t>
  </si>
  <si>
    <t>Mar-2022</t>
  </si>
  <si>
    <t>Apr-2022</t>
  </si>
  <si>
    <t>May-2022</t>
  </si>
  <si>
    <t>Jun-2022</t>
  </si>
  <si>
    <t>Jul-2022</t>
  </si>
  <si>
    <t>Aug-2022</t>
  </si>
  <si>
    <t>Sep-2022</t>
  </si>
  <si>
    <t>Oct-2022</t>
  </si>
  <si>
    <t>Nov-2022</t>
  </si>
  <si>
    <t>Dec-2022</t>
  </si>
  <si>
    <t>Jan-2023</t>
  </si>
  <si>
    <t>Feb-2023</t>
  </si>
  <si>
    <t>Mar-2023</t>
  </si>
  <si>
    <t>Apr-2023</t>
  </si>
  <si>
    <t>May-2023</t>
  </si>
  <si>
    <t>Jun-2023</t>
  </si>
  <si>
    <t>Jul-2023</t>
  </si>
  <si>
    <t>Aug-2023</t>
  </si>
  <si>
    <t>Sep-2023</t>
  </si>
  <si>
    <t>Oct-2023</t>
  </si>
  <si>
    <t>Nov-2023</t>
  </si>
  <si>
    <t>price index for core (level)</t>
  </si>
  <si>
    <t>price index for core goods (level)</t>
  </si>
  <si>
    <t>price index for housing (level)</t>
  </si>
  <si>
    <t>nominal expenditure on core
(denominator for calculating weight)</t>
  </si>
  <si>
    <t>nominal spending on housing (numerator for calculating weight on housing services)</t>
  </si>
  <si>
    <t>nominal expenditure on core goods (numerator for calculating weight on core goods)</t>
  </si>
  <si>
    <t>Haver</t>
  </si>
  <si>
    <t xml:space="preserve">calculated </t>
  </si>
  <si>
    <t>**inferred nominal spending core services ex housing (the remainder of core)**</t>
  </si>
  <si>
    <t>weight on core goods</t>
  </si>
  <si>
    <t>weight on housing services</t>
  </si>
  <si>
    <t>Inferred household expenditure on core services ex housing</t>
  </si>
  <si>
    <t>Core PCE Price Inflation</t>
  </si>
  <si>
    <t>contribution to core PCE from Core goods</t>
  </si>
  <si>
    <t>contribution to core PCE from housing services</t>
  </si>
  <si>
    <t>inferred contribution to core PCE from core service ex housing</t>
  </si>
  <si>
    <t>for chart</t>
  </si>
  <si>
    <t>month</t>
  </si>
  <si>
    <t>Jan-2000 *M</t>
  </si>
  <si>
    <t>Jan-2000</t>
  </si>
  <si>
    <t>Feb-2000</t>
  </si>
  <si>
    <t>Mar-2000</t>
  </si>
  <si>
    <t>Apr-2000</t>
  </si>
  <si>
    <t>May-2000</t>
  </si>
  <si>
    <t>Jun-2000</t>
  </si>
  <si>
    <t>Jul-2000</t>
  </si>
  <si>
    <t>Aug-2000</t>
  </si>
  <si>
    <t>Sep-2000</t>
  </si>
  <si>
    <t>Oct-2000</t>
  </si>
  <si>
    <t>Nov-2000</t>
  </si>
  <si>
    <t>Dec-2000</t>
  </si>
  <si>
    <t>Jan-2001</t>
  </si>
  <si>
    <t>Feb-2001</t>
  </si>
  <si>
    <t>Mar-2001</t>
  </si>
  <si>
    <t>Apr-2001</t>
  </si>
  <si>
    <t>May-2001</t>
  </si>
  <si>
    <t>Jun-2001</t>
  </si>
  <si>
    <t>Jul-2001</t>
  </si>
  <si>
    <t>Aug-2001</t>
  </si>
  <si>
    <t>Sep-2001</t>
  </si>
  <si>
    <t>Oct-2001</t>
  </si>
  <si>
    <t>Nov-2001</t>
  </si>
  <si>
    <t>Dec-2001</t>
  </si>
  <si>
    <t>Jan-2002</t>
  </si>
  <si>
    <t>Feb-2002</t>
  </si>
  <si>
    <t>Mar-2002</t>
  </si>
  <si>
    <t>Apr-2002</t>
  </si>
  <si>
    <t>May-2002</t>
  </si>
  <si>
    <t>Jun-2002</t>
  </si>
  <si>
    <t>Jul-2002</t>
  </si>
  <si>
    <t>Aug-2002</t>
  </si>
  <si>
    <t>Sep-2002</t>
  </si>
  <si>
    <t>Oct-2002</t>
  </si>
  <si>
    <t>Nov-2002</t>
  </si>
  <si>
    <t>Dec-2002</t>
  </si>
  <si>
    <t>Jan-2003</t>
  </si>
  <si>
    <t>Feb-2003</t>
  </si>
  <si>
    <t>Mar-2003</t>
  </si>
  <si>
    <t>Apr-2003</t>
  </si>
  <si>
    <t>May-2003</t>
  </si>
  <si>
    <t>Jun-2003</t>
  </si>
  <si>
    <t>Jul-2003</t>
  </si>
  <si>
    <t>Aug-2003</t>
  </si>
  <si>
    <t>Sep-2003</t>
  </si>
  <si>
    <t>Oct-2003</t>
  </si>
  <si>
    <t>Nov-2003</t>
  </si>
  <si>
    <t>Dec-2003</t>
  </si>
  <si>
    <t>Jan-2004</t>
  </si>
  <si>
    <t>Feb-2004</t>
  </si>
  <si>
    <t>Mar-2004</t>
  </si>
  <si>
    <t>Apr-2004</t>
  </si>
  <si>
    <t>May-2004</t>
  </si>
  <si>
    <t>Jun-2004</t>
  </si>
  <si>
    <t>Jul-2004</t>
  </si>
  <si>
    <t>Aug-2004</t>
  </si>
  <si>
    <t>Sep-2004</t>
  </si>
  <si>
    <t>Oct-2004</t>
  </si>
  <si>
    <t>Nov-2004</t>
  </si>
  <si>
    <t>Dec-2004</t>
  </si>
  <si>
    <t>Jan-2005</t>
  </si>
  <si>
    <t>Feb-2005</t>
  </si>
  <si>
    <t>Mar-2005</t>
  </si>
  <si>
    <t>Apr-2005</t>
  </si>
  <si>
    <t>May-2005</t>
  </si>
  <si>
    <t>Jun-2005</t>
  </si>
  <si>
    <t>Jul-2005</t>
  </si>
  <si>
    <t>Aug-2005</t>
  </si>
  <si>
    <t>Sep-2005</t>
  </si>
  <si>
    <t>Oct-2005</t>
  </si>
  <si>
    <t>Nov-2005</t>
  </si>
  <si>
    <t>Dec-2005</t>
  </si>
  <si>
    <t>Jan-2006</t>
  </si>
  <si>
    <t>Feb-2006</t>
  </si>
  <si>
    <t>Mar-2006</t>
  </si>
  <si>
    <t>Apr-2006</t>
  </si>
  <si>
    <t>May-2006</t>
  </si>
  <si>
    <t>Jun-2006</t>
  </si>
  <si>
    <t>Jul-2006</t>
  </si>
  <si>
    <t>Aug-2006</t>
  </si>
  <si>
    <t>Sep-2006</t>
  </si>
  <si>
    <t>Oct-2006</t>
  </si>
  <si>
    <t>Nov-2006</t>
  </si>
  <si>
    <t>Dec-2006</t>
  </si>
  <si>
    <t>Jan-2007</t>
  </si>
  <si>
    <t>Feb-2007</t>
  </si>
  <si>
    <t>Mar-2007</t>
  </si>
  <si>
    <t>Apr-2007</t>
  </si>
  <si>
    <t>May-2007</t>
  </si>
  <si>
    <t>Jun-2007</t>
  </si>
  <si>
    <t>Jul-2007</t>
  </si>
  <si>
    <t>Aug-2007</t>
  </si>
  <si>
    <t>Sep-2007</t>
  </si>
  <si>
    <t>Oct-2007</t>
  </si>
  <si>
    <t>Nov-2007</t>
  </si>
  <si>
    <t>Dec-2007</t>
  </si>
  <si>
    <t>Jan-2008</t>
  </si>
  <si>
    <t>Feb-2008</t>
  </si>
  <si>
    <t>Mar-2008</t>
  </si>
  <si>
    <t>Apr-2008</t>
  </si>
  <si>
    <t>May-2008</t>
  </si>
  <si>
    <t>Jun-2008</t>
  </si>
  <si>
    <t>Jul-2008</t>
  </si>
  <si>
    <t>Aug-2008</t>
  </si>
  <si>
    <t>Sep-2008</t>
  </si>
  <si>
    <t>Oct-2008</t>
  </si>
  <si>
    <t>Nov-2008</t>
  </si>
  <si>
    <t>Dec-2008</t>
  </si>
  <si>
    <t>Jan-2009</t>
  </si>
  <si>
    <t>Feb-2009</t>
  </si>
  <si>
    <t>Mar-2009</t>
  </si>
  <si>
    <t>Apr-2009</t>
  </si>
  <si>
    <t>May-2009</t>
  </si>
  <si>
    <t>Jun-2009</t>
  </si>
  <si>
    <t>Jul-2009</t>
  </si>
  <si>
    <t>Aug-2009</t>
  </si>
  <si>
    <t>Sep-2009</t>
  </si>
  <si>
    <t>Oct-2009</t>
  </si>
  <si>
    <t>Nov-2009</t>
  </si>
  <si>
    <t>Dec-2009</t>
  </si>
  <si>
    <t>Jan-2010</t>
  </si>
  <si>
    <t>Feb-2010</t>
  </si>
  <si>
    <t>Mar-2010</t>
  </si>
  <si>
    <t>Apr-2010</t>
  </si>
  <si>
    <t>May-2010</t>
  </si>
  <si>
    <t>Jun-2010</t>
  </si>
  <si>
    <t>Jul-2010</t>
  </si>
  <si>
    <t>Aug-2010</t>
  </si>
  <si>
    <t>Sep-2010</t>
  </si>
  <si>
    <t>Oct-2010</t>
  </si>
  <si>
    <t>Nov-2010</t>
  </si>
  <si>
    <t>Dec-2010</t>
  </si>
  <si>
    <t>Jan-2011</t>
  </si>
  <si>
    <t>Feb-2011</t>
  </si>
  <si>
    <t>Mar-2011</t>
  </si>
  <si>
    <t>Apr-2011</t>
  </si>
  <si>
    <t>May-2011</t>
  </si>
  <si>
    <t>Jun-2011</t>
  </si>
  <si>
    <t>Jul-2011</t>
  </si>
  <si>
    <t>Aug-2011</t>
  </si>
  <si>
    <t>Sep-2011</t>
  </si>
  <si>
    <t>Oct-2011</t>
  </si>
  <si>
    <t>Nov-2011</t>
  </si>
  <si>
    <t>Dec-2011</t>
  </si>
  <si>
    <t>Jan-2012</t>
  </si>
  <si>
    <t>Feb-2012</t>
  </si>
  <si>
    <t>Mar-2012</t>
  </si>
  <si>
    <t>Apr-2012</t>
  </si>
  <si>
    <t>May-2012</t>
  </si>
  <si>
    <t>Jun-2012</t>
  </si>
  <si>
    <t>Jul-2012</t>
  </si>
  <si>
    <t>Aug-2012</t>
  </si>
  <si>
    <t>Sep-2012</t>
  </si>
  <si>
    <t>Oct-2012</t>
  </si>
  <si>
    <t>Nov-2012</t>
  </si>
  <si>
    <t>Dec-2012</t>
  </si>
  <si>
    <t>Jan-2013</t>
  </si>
  <si>
    <t>Feb-2013</t>
  </si>
  <si>
    <t>Mar-2013</t>
  </si>
  <si>
    <t>Apr-2013</t>
  </si>
  <si>
    <t>May-2013</t>
  </si>
  <si>
    <t>Jun-2013</t>
  </si>
  <si>
    <t>Jul-2013</t>
  </si>
  <si>
    <t>Aug-2013</t>
  </si>
  <si>
    <t>Sep-2013</t>
  </si>
  <si>
    <t>Oct-2013</t>
  </si>
  <si>
    <t>Nov-2013</t>
  </si>
  <si>
    <t>Dec-2013</t>
  </si>
  <si>
    <t>Jan-2014</t>
  </si>
  <si>
    <t>Feb-2014</t>
  </si>
  <si>
    <t>Mar-2014</t>
  </si>
  <si>
    <t>Apr-2014</t>
  </si>
  <si>
    <t>May-2014</t>
  </si>
  <si>
    <t>Jun-2014</t>
  </si>
  <si>
    <t>Jul-2014</t>
  </si>
  <si>
    <t>Aug-2014</t>
  </si>
  <si>
    <t>Sep-2014</t>
  </si>
  <si>
    <t>Oct-2014</t>
  </si>
  <si>
    <t>Nov-2014</t>
  </si>
  <si>
    <t>Dec-2014</t>
  </si>
  <si>
    <t>Jan-2015</t>
  </si>
  <si>
    <t>Feb-2015</t>
  </si>
  <si>
    <t>Mar-2015</t>
  </si>
  <si>
    <t>Apr-2015</t>
  </si>
  <si>
    <t>May-2015</t>
  </si>
  <si>
    <t>Jun-2015</t>
  </si>
  <si>
    <t>Jul-2015</t>
  </si>
  <si>
    <t>Aug-2015</t>
  </si>
  <si>
    <t>Sep-2015</t>
  </si>
  <si>
    <t>Oct-2015</t>
  </si>
  <si>
    <t>Nov-2015</t>
  </si>
  <si>
    <t>Dec-2015</t>
  </si>
  <si>
    <t>Jan-2016</t>
  </si>
  <si>
    <t>Feb-2016</t>
  </si>
  <si>
    <t>Mar-2016</t>
  </si>
  <si>
    <t>Apr-2016</t>
  </si>
  <si>
    <t>May-2016</t>
  </si>
  <si>
    <t>Jun-2016</t>
  </si>
  <si>
    <t>Jul-2016</t>
  </si>
  <si>
    <t>Aug-2016</t>
  </si>
  <si>
    <t>Sep-2016</t>
  </si>
  <si>
    <t>Oct-2016</t>
  </si>
  <si>
    <t>Nov-2016</t>
  </si>
  <si>
    <t>Dec-2016</t>
  </si>
  <si>
    <t>Jan-2017</t>
  </si>
  <si>
    <t>Feb-2017</t>
  </si>
  <si>
    <t>Mar-2017</t>
  </si>
  <si>
    <t>Apr-2017</t>
  </si>
  <si>
    <t>May-2017</t>
  </si>
  <si>
    <t>Jun-2017</t>
  </si>
  <si>
    <t>Jul-2017</t>
  </si>
  <si>
    <t>Aug-2017</t>
  </si>
  <si>
    <t>Sep-2017</t>
  </si>
  <si>
    <t>Oct-2017</t>
  </si>
  <si>
    <t>Nov-2017</t>
  </si>
  <si>
    <t>Dec-2017</t>
  </si>
  <si>
    <t>Jan-2018</t>
  </si>
  <si>
    <t>Feb-2018</t>
  </si>
  <si>
    <t>Mar-2018</t>
  </si>
  <si>
    <t>Apr-2018</t>
  </si>
  <si>
    <t>May-2018</t>
  </si>
  <si>
    <t>Jun-2018</t>
  </si>
  <si>
    <t>Jul-2018</t>
  </si>
  <si>
    <t>Aug-2018</t>
  </si>
  <si>
    <t>Sep-2018</t>
  </si>
  <si>
    <t>Oct-2018</t>
  </si>
  <si>
    <t>Nov-2018</t>
  </si>
  <si>
    <t>Dec-2018</t>
  </si>
  <si>
    <t>Dec-2023</t>
  </si>
  <si>
    <r>
      <rPr>
        <b/>
        <sz val="12"/>
        <color theme="1"/>
        <rFont val="Garamond"/>
        <family val="1"/>
      </rPr>
      <t xml:space="preserve">inferred </t>
    </r>
    <r>
      <rPr>
        <sz val="12"/>
        <color theme="1"/>
        <rFont val="Garamond"/>
        <family val="2"/>
      </rPr>
      <t>weight on core services ex housing</t>
    </r>
  </si>
  <si>
    <t>Core goods inflation</t>
  </si>
  <si>
    <t>Housing services inflation</t>
  </si>
  <si>
    <t>Supercore inflation (core services excluding housing)</t>
  </si>
  <si>
    <t>Core PCE inflation</t>
  </si>
  <si>
    <t>Jan-2024</t>
  </si>
  <si>
    <r>
      <rPr>
        <b/>
        <sz val="8"/>
        <color theme="1"/>
        <rFont val="Garamond"/>
        <family val="1"/>
      </rPr>
      <t xml:space="preserve">inferred </t>
    </r>
    <r>
      <rPr>
        <sz val="8"/>
        <color theme="1"/>
        <rFont val="Garamond"/>
        <family val="1"/>
      </rPr>
      <t>weight on core services ex housing</t>
    </r>
  </si>
  <si>
    <t>date range can be updated by double clicking on horizontal axis</t>
  </si>
  <si>
    <r>
      <t xml:space="preserve">↓Chart </t>
    </r>
    <r>
      <rPr>
        <b/>
        <sz val="12"/>
        <color theme="1"/>
        <rFont val="Times New Roman"/>
        <family val="1"/>
      </rPr>
      <t>↓</t>
    </r>
  </si>
  <si>
    <t>These columns require a subscription from Haver Analytics to automatically update. The data in them is also publicly available from the website of the Bureau of Economic Analysis and from the Federal Reserve Bank of St. Lous' FRED database</t>
  </si>
  <si>
    <t>Feb-2024</t>
  </si>
  <si>
    <t>Feb-29-2024 07:54</t>
  </si>
  <si>
    <t>Feb-29-2024 07:45</t>
  </si>
  <si>
    <r>
      <t xml:space="preserve">download date </t>
    </r>
    <r>
      <rPr>
        <b/>
        <sz val="12"/>
        <color theme="1"/>
        <rFont val="Calibri"/>
        <family val="2"/>
      </rPr>
      <t>→</t>
    </r>
  </si>
  <si>
    <t>downloaded</t>
  </si>
  <si>
    <t>original download from Haver (Feb 29, 2024)</t>
  </si>
  <si>
    <t>data through January 2024 as originaly released (which was subsequently revised)</t>
  </si>
  <si>
    <t>Haver (updated download))</t>
  </si>
  <si>
    <t>Over time, data for the months in the original posting gets revised.</t>
  </si>
  <si>
    <t>The most recent "vintage" of data is reported on the fist worksheet</t>
  </si>
  <si>
    <t>Note: This uses the same data (through January 2024) as reported in the "Charting the Economy" posted on March 1, 2024</t>
  </si>
  <si>
    <t>Date of most recent release, Supercore inflation (core services excluding housing):</t>
  </si>
  <si>
    <t>Date of most recent release, Housing services inflation:</t>
  </si>
  <si>
    <t>Date of most recent release, Core goods inflation:</t>
  </si>
  <si>
    <t>Date of most recent release, Core PCE inflation:</t>
  </si>
  <si>
    <t>Month of last observation:</t>
  </si>
  <si>
    <t>.TN</t>
  </si>
  <si>
    <t>Mar-2024</t>
  </si>
  <si>
    <t>Apr-2024</t>
  </si>
  <si>
    <t>May-2024</t>
  </si>
  <si>
    <t>Jun-2024</t>
  </si>
  <si>
    <t>Jul-2024</t>
  </si>
  <si>
    <t>Aug-2024</t>
  </si>
  <si>
    <t>Sep-2024</t>
  </si>
  <si>
    <t>Oct-2024</t>
  </si>
  <si>
    <t>Nov-2024</t>
  </si>
  <si>
    <t>Dec-2024</t>
  </si>
  <si>
    <t>Jan-2025</t>
  </si>
  <si>
    <t>Feb-2025</t>
  </si>
  <si>
    <t>Mar-28-2025 07:35</t>
  </si>
  <si>
    <t>Jordan Rappaport, A. Lee Smith, and Shu-Kuei X. Yang. 2025. Data file for the chart "Supercore PCE Inflation Surged in January to Its Highest Monthly Level in More than Two Years" Federal Reserve Bank of Kansas City, Charting the Economy, March 1, 2024. Available at https://www.kansascityfed.org/research/charting-the-economy/supercore-pce-inflation-surged-in-january-to-its-highest-monthly-level-in-more-than-two-years/</t>
  </si>
  <si>
    <t>U.S. Bureau of Economic Analysis. 2000-2025. Household Consumption Expenditures: Housing (SAAR, Mil.$), January 2000 – February 2025. Accessed through Haver Analytics.</t>
  </si>
  <si>
    <t>(c) 2025, Jordan Rappaport, Andrew Lee Smith, Shu-Kuei X. Yang, and the Federal Reserve Bank of Kansas City. All rights reserved.
Redistribution and use in source and binary forms, with or without modification, are permitted provided that the following conditions are met:
* Redistributions of source code must retain the above copyright notice, this list of conditions and the following disclaimer.
* Redistributions in binary form must reproduce the above copyright notice, this list of conditions and the following disclaimer in the documentation and/or other materials provided with the distribution.
* Neither the name “Federal Reserve Bank of Kansas City” nor the names of its contributors may be used to endorse or promote products derived from this software without specific prior written permission.
*Any data provided herein is provided pursuant to a license between the data provider and the Federal Reserve Bank of Kansas City, is proprietary, and may not be redistributed. The Federal Reserve Bank of Kansas City does not own the data and cannot authorize its redistribution to any other party. Please contact the data provider for any questions concerning redistribution of the included data.
THIS SOFTWARE IS PROVIDED BY THE COPYRIGHT HOLDERS AND CONTRIBUTORS "AS IS" AND ANY EXPRESS OR IMPLIED WARRANTIES, INCLUDING, BUT NOT LIMITED TO, THE IMPLIED WARRANTIES OF MERCHANTABILITY AND FITNESS FOR A PARTICULAR PURPOSE ARE DISCLAIMED. IN NO EVENT SHALL THE COPYRIGHT HOLDER OR CONTRIBUTORS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</si>
</sst>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mm&quot;-&quot;yyyy"/>
    <numFmt numFmtId="165" formatCode="0.000"/>
    <numFmt numFmtId="166" formatCode="0.000000"/>
    <numFmt numFmtId="167" formatCode="#,##0.00000"/>
  </numFmts>
  <fonts count="14" x14ac:knownFonts="1">
    <font>
      <sz val="12"/>
      <color theme="1"/>
      <name val="Garamond"/>
      <family val="2"/>
    </font>
    <font>
      <u/>
      <sz val="11"/>
      <color theme="10"/>
      <name val="Calibri"/>
      <family val="2"/>
      <scheme val="minor"/>
    </font>
    <font>
      <sz val="12"/>
      <color rgb="FFFF0000"/>
      <name val="Garamond"/>
      <family val="2"/>
    </font>
    <font>
      <b/>
      <sz val="12"/>
      <color theme="1"/>
      <name val="Garamond"/>
      <family val="1"/>
    </font>
    <font>
      <sz val="8"/>
      <name val="Garamond"/>
      <family val="2"/>
    </font>
    <font>
      <sz val="12"/>
      <color theme="1"/>
      <name val="Garamond"/>
      <family val="1"/>
    </font>
    <font>
      <b/>
      <sz val="8"/>
      <color theme="1"/>
      <name val="Garamond"/>
      <family val="1"/>
    </font>
    <font>
      <sz val="8"/>
      <color theme="1"/>
      <name val="Garamond"/>
      <family val="1"/>
    </font>
    <font>
      <sz val="8"/>
      <color rgb="FFFF0000"/>
      <name val="Garamond"/>
      <family val="1"/>
    </font>
    <font>
      <b/>
      <sz val="8"/>
      <color rgb="FFFF0000"/>
      <name val="Garamond"/>
      <family val="1"/>
    </font>
    <font>
      <b/>
      <sz val="12"/>
      <color theme="1"/>
      <name val="Times New Roman"/>
      <family val="1"/>
    </font>
    <font>
      <b/>
      <sz val="12"/>
      <color theme="1"/>
      <name val="Calibri"/>
      <family val="2"/>
    </font>
    <font>
      <b/>
      <sz val="12"/>
      <color rgb="FFFF0000"/>
      <name val="Garamond"/>
      <family val="1"/>
    </font>
    <font>
      <sz val="12"/>
      <color theme="1"/>
      <name val="Calibri"/>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theme="5" tint="0.79998168889431442"/>
        <bgColor indexed="64"/>
      </patternFill>
    </fill>
    <fill>
      <patternFill patternType="solid">
        <fgColor rgb="FF66FFFF"/>
        <bgColor indexed="64"/>
      </patternFill>
    </fill>
    <fill>
      <patternFill patternType="solid">
        <fgColor rgb="FF84B4E0"/>
        <bgColor indexed="64"/>
      </patternFill>
    </fill>
    <fill>
      <patternFill patternType="solid">
        <fgColor theme="4" tint="0.79998168889431442"/>
        <bgColor indexed="64"/>
      </patternFill>
    </fill>
    <fill>
      <patternFill patternType="solid">
        <fgColor rgb="FFC38E83"/>
        <bgColor indexed="64"/>
      </patternFill>
    </fill>
    <fill>
      <patternFill patternType="solid">
        <fgColor theme="4" tint="0.59999389629810485"/>
        <bgColor indexed="64"/>
      </patternFill>
    </fill>
  </fills>
  <borders count="9">
    <border>
      <left/>
      <right/>
      <top/>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73">
    <xf numFmtId="0" fontId="0" fillId="0" borderId="0" xfId="0"/>
    <xf numFmtId="0" fontId="0" fillId="0" borderId="0" xfId="0" applyAlignment="1">
      <alignment wrapText="1"/>
    </xf>
    <xf numFmtId="0" fontId="0" fillId="2" borderId="0" xfId="0" applyFill="1"/>
    <xf numFmtId="0" fontId="0" fillId="2" borderId="0" xfId="0" applyFill="1" applyAlignment="1">
      <alignment wrapText="1"/>
    </xf>
    <xf numFmtId="165" fontId="0" fillId="2" borderId="0" xfId="0" applyNumberFormat="1" applyFill="1"/>
    <xf numFmtId="3" fontId="0" fillId="3" borderId="0" xfId="0" applyNumberFormat="1" applyFill="1"/>
    <xf numFmtId="3" fontId="0" fillId="3" borderId="0" xfId="0" applyNumberFormat="1" applyFill="1" applyAlignment="1">
      <alignment wrapText="1"/>
    </xf>
    <xf numFmtId="3" fontId="1" fillId="3" borderId="0" xfId="1" applyNumberFormat="1" applyFill="1"/>
    <xf numFmtId="0" fontId="0" fillId="3" borderId="0" xfId="0" applyFill="1"/>
    <xf numFmtId="0" fontId="0" fillId="3" borderId="0" xfId="0" applyFill="1" applyAlignment="1">
      <alignment wrapText="1"/>
    </xf>
    <xf numFmtId="0" fontId="1" fillId="3" borderId="0" xfId="1" applyFill="1"/>
    <xf numFmtId="165" fontId="0" fillId="3" borderId="0" xfId="0" applyNumberFormat="1" applyFill="1"/>
    <xf numFmtId="0" fontId="3" fillId="0" borderId="0" xfId="0" applyFont="1"/>
    <xf numFmtId="0" fontId="3" fillId="3" borderId="0" xfId="0" applyFont="1" applyFill="1"/>
    <xf numFmtId="0" fontId="3" fillId="2" borderId="0" xfId="0" applyFont="1" applyFill="1"/>
    <xf numFmtId="3" fontId="3" fillId="3" borderId="0" xfId="0" applyNumberFormat="1" applyFont="1" applyFill="1"/>
    <xf numFmtId="166" fontId="3" fillId="4" borderId="0" xfId="0" applyNumberFormat="1" applyFont="1" applyFill="1"/>
    <xf numFmtId="0" fontId="0" fillId="4" borderId="0" xfId="0" applyFill="1" applyAlignment="1">
      <alignment wrapText="1"/>
    </xf>
    <xf numFmtId="0" fontId="0" fillId="4" borderId="0" xfId="0" applyFill="1"/>
    <xf numFmtId="0" fontId="0" fillId="3" borderId="0" xfId="0" quotePrefix="1" applyFill="1"/>
    <xf numFmtId="164" fontId="0" fillId="3" borderId="0" xfId="0" applyNumberFormat="1" applyFill="1"/>
    <xf numFmtId="164" fontId="0" fillId="4" borderId="0" xfId="0" applyNumberFormat="1" applyFill="1"/>
    <xf numFmtId="164" fontId="0" fillId="3" borderId="0" xfId="0" quotePrefix="1" applyNumberFormat="1" applyFill="1"/>
    <xf numFmtId="1" fontId="0" fillId="3" borderId="0" xfId="0" applyNumberFormat="1" applyFill="1"/>
    <xf numFmtId="0" fontId="3" fillId="0" borderId="0" xfId="0" applyFont="1" applyAlignment="1">
      <alignment wrapText="1"/>
    </xf>
    <xf numFmtId="164" fontId="3" fillId="0" borderId="0" xfId="0" applyNumberFormat="1" applyFont="1"/>
    <xf numFmtId="164" fontId="3" fillId="0" borderId="0" xfId="0" quotePrefix="1" applyNumberFormat="1" applyFont="1"/>
    <xf numFmtId="167" fontId="3" fillId="4" borderId="0" xfId="0" applyNumberFormat="1" applyFont="1" applyFill="1"/>
    <xf numFmtId="167" fontId="0" fillId="4" borderId="0" xfId="0" applyNumberFormat="1" applyFill="1" applyAlignment="1">
      <alignment wrapText="1"/>
    </xf>
    <xf numFmtId="167" fontId="0" fillId="4" borderId="0" xfId="0" applyNumberFormat="1" applyFill="1"/>
    <xf numFmtId="167" fontId="3" fillId="5" borderId="0" xfId="0" applyNumberFormat="1" applyFont="1" applyFill="1"/>
    <xf numFmtId="167" fontId="3" fillId="2" borderId="0" xfId="0" applyNumberFormat="1" applyFont="1" applyFill="1"/>
    <xf numFmtId="167" fontId="0" fillId="5" borderId="0" xfId="0" applyNumberFormat="1" applyFill="1" applyAlignment="1">
      <alignment wrapText="1"/>
    </xf>
    <xf numFmtId="167" fontId="2" fillId="2" borderId="0" xfId="0" applyNumberFormat="1" applyFont="1" applyFill="1" applyAlignment="1">
      <alignment wrapText="1"/>
    </xf>
    <xf numFmtId="167" fontId="0" fillId="5" borderId="0" xfId="0" applyNumberFormat="1" applyFill="1"/>
    <xf numFmtId="167" fontId="0" fillId="2" borderId="0" xfId="0" applyNumberFormat="1" applyFill="1"/>
    <xf numFmtId="167" fontId="3" fillId="6" borderId="0" xfId="0" applyNumberFormat="1" applyFont="1" applyFill="1"/>
    <xf numFmtId="167" fontId="0" fillId="6" borderId="0" xfId="0" applyNumberFormat="1" applyFill="1" applyAlignment="1">
      <alignment wrapText="1"/>
    </xf>
    <xf numFmtId="167" fontId="5" fillId="6" borderId="0" xfId="0" applyNumberFormat="1" applyFont="1" applyFill="1" applyAlignment="1">
      <alignment wrapText="1"/>
    </xf>
    <xf numFmtId="167" fontId="0" fillId="6" borderId="0" xfId="0" applyNumberFormat="1" applyFill="1"/>
    <xf numFmtId="167" fontId="0" fillId="0" borderId="0" xfId="0" applyNumberFormat="1"/>
    <xf numFmtId="0" fontId="6" fillId="0" borderId="0" xfId="0" applyFont="1" applyAlignment="1">
      <alignment wrapText="1"/>
    </xf>
    <xf numFmtId="0" fontId="7" fillId="0" borderId="0" xfId="0" applyFont="1" applyAlignment="1">
      <alignment wrapText="1"/>
    </xf>
    <xf numFmtId="0" fontId="7" fillId="4" borderId="0" xfId="0" applyFont="1" applyFill="1" applyAlignment="1">
      <alignment wrapText="1"/>
    </xf>
    <xf numFmtId="167" fontId="7" fillId="4" borderId="0" xfId="0" applyNumberFormat="1" applyFont="1" applyFill="1" applyAlignment="1">
      <alignment wrapText="1"/>
    </xf>
    <xf numFmtId="0" fontId="7" fillId="2" borderId="0" xfId="0" applyFont="1" applyFill="1" applyAlignment="1">
      <alignment wrapText="1"/>
    </xf>
    <xf numFmtId="0" fontId="7" fillId="3" borderId="0" xfId="0" applyFont="1" applyFill="1" applyAlignment="1">
      <alignment wrapText="1"/>
    </xf>
    <xf numFmtId="3" fontId="7" fillId="3" borderId="0" xfId="0" applyNumberFormat="1" applyFont="1" applyFill="1" applyAlignment="1">
      <alignment wrapText="1"/>
    </xf>
    <xf numFmtId="167" fontId="7" fillId="5" borderId="0" xfId="0" applyNumberFormat="1" applyFont="1" applyFill="1" applyAlignment="1">
      <alignment wrapText="1"/>
    </xf>
    <xf numFmtId="167" fontId="8" fillId="2" borderId="0" xfId="0" applyNumberFormat="1" applyFont="1" applyFill="1" applyAlignment="1">
      <alignment wrapText="1"/>
    </xf>
    <xf numFmtId="167" fontId="7" fillId="6" borderId="0" xfId="0" applyNumberFormat="1" applyFont="1" applyFill="1" applyAlignment="1">
      <alignment wrapText="1"/>
    </xf>
    <xf numFmtId="0" fontId="7" fillId="0" borderId="0" xfId="0" applyFont="1"/>
    <xf numFmtId="3" fontId="3" fillId="7" borderId="0" xfId="0" applyNumberFormat="1" applyFont="1" applyFill="1"/>
    <xf numFmtId="3" fontId="7" fillId="7" borderId="0" xfId="0" applyNumberFormat="1" applyFont="1" applyFill="1" applyAlignment="1">
      <alignment wrapText="1"/>
    </xf>
    <xf numFmtId="3" fontId="5" fillId="7" borderId="0" xfId="0" applyNumberFormat="1" applyFont="1" applyFill="1"/>
    <xf numFmtId="3" fontId="5" fillId="7" borderId="0" xfId="0" applyNumberFormat="1" applyFont="1" applyFill="1" applyAlignment="1">
      <alignment wrapText="1"/>
    </xf>
    <xf numFmtId="0" fontId="9" fillId="3" borderId="0" xfId="0" applyFont="1" applyFill="1" applyAlignment="1">
      <alignment wrapText="1"/>
    </xf>
    <xf numFmtId="0" fontId="3" fillId="0" borderId="0" xfId="0" applyFont="1" applyAlignment="1">
      <alignment horizontal="center"/>
    </xf>
    <xf numFmtId="0" fontId="3" fillId="3" borderId="0" xfId="0" applyFont="1" applyFill="1" applyAlignment="1">
      <alignment horizontal="right"/>
    </xf>
    <xf numFmtId="0" fontId="12" fillId="3" borderId="0" xfId="0" applyFont="1" applyFill="1" applyAlignment="1">
      <alignment wrapText="1"/>
    </xf>
    <xf numFmtId="0" fontId="0" fillId="8" borderId="1" xfId="0" applyFill="1" applyBorder="1"/>
    <xf numFmtId="0" fontId="0" fillId="8" borderId="2" xfId="0" applyFill="1" applyBorder="1"/>
    <xf numFmtId="0" fontId="0" fillId="8" borderId="3" xfId="0" applyFill="1" applyBorder="1"/>
    <xf numFmtId="0" fontId="0" fillId="8" borderId="4" xfId="0" applyFill="1" applyBorder="1"/>
    <xf numFmtId="0" fontId="0" fillId="8" borderId="5" xfId="0" applyFill="1" applyBorder="1"/>
    <xf numFmtId="0" fontId="0" fillId="8" borderId="0" xfId="0" applyFill="1"/>
    <xf numFmtId="0" fontId="0" fillId="8" borderId="6" xfId="0" applyFill="1" applyBorder="1"/>
    <xf numFmtId="0" fontId="0" fillId="8" borderId="7" xfId="0" applyFill="1" applyBorder="1"/>
    <xf numFmtId="0" fontId="0" fillId="8" borderId="8" xfId="0" applyFill="1" applyBorder="1"/>
    <xf numFmtId="3" fontId="0" fillId="8" borderId="0" xfId="0" applyNumberFormat="1" applyFill="1"/>
    <xf numFmtId="0" fontId="13" fillId="0" borderId="0" xfId="0" applyFont="1" applyAlignment="1">
      <alignment wrapText="1"/>
    </xf>
    <xf numFmtId="0" fontId="13" fillId="0" borderId="0" xfId="0" applyFont="1" applyAlignment="1">
      <alignment horizontal="left" vertical="top" wrapText="1"/>
    </xf>
    <xf numFmtId="0" fontId="13" fillId="0" borderId="0" xfId="0" applyFont="1"/>
  </cellXfs>
  <cellStyles count="2">
    <cellStyle name="Hyperlink" xfId="1" builtinId="8"/>
    <cellStyle name="Normal" xfId="0" builtinId="0"/>
  </cellStyles>
  <dxfs count="0"/>
  <tableStyles count="0" defaultTableStyle="TableStyleMedium2" defaultPivotStyle="PivotStyleLight16"/>
  <colors>
    <mruColors>
      <color rgb="FF66FF99"/>
      <color rgb="FF91235A"/>
      <color rgb="FFE1643C"/>
      <color rgb="FFC38E83"/>
      <color rgb="FFBD9E71"/>
      <color rgb="FF87AA45"/>
      <color rgb="FF843C0C"/>
      <color rgb="FF205D79"/>
      <color rgb="FF84B4E0"/>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309535778203138E-2"/>
          <c:y val="9.8235317728101706E-2"/>
          <c:w val="0.87938092844359372"/>
          <c:h val="0.73392482195134801"/>
        </c:manualLayout>
      </c:layout>
      <c:barChart>
        <c:barDir val="col"/>
        <c:grouping val="stacked"/>
        <c:varyColors val="0"/>
        <c:ser>
          <c:idx val="1"/>
          <c:order val="1"/>
          <c:tx>
            <c:strRef>
              <c:f>updated!$Q$8</c:f>
              <c:strCache>
                <c:ptCount val="1"/>
                <c:pt idx="0">
                  <c:v>Supercore inflation (core services excluding housing)</c:v>
                </c:pt>
              </c:strCache>
            </c:strRef>
          </c:tx>
          <c:spPr>
            <a:solidFill>
              <a:srgbClr val="87AA45"/>
            </a:solidFill>
            <a:ln>
              <a:noFill/>
            </a:ln>
            <a:effectLst/>
          </c:spPr>
          <c:invertIfNegative val="0"/>
          <c:cat>
            <c:numRef>
              <c:f>updated!$O$9:$O$320</c:f>
              <c:numCache>
                <c:formatCode>mmm"-"yyyy</c:formatCode>
                <c:ptCount val="312"/>
                <c:pt idx="0">
                  <c:v>36556</c:v>
                </c:pt>
                <c:pt idx="1">
                  <c:v>36585</c:v>
                </c:pt>
                <c:pt idx="2">
                  <c:v>36616</c:v>
                </c:pt>
                <c:pt idx="3">
                  <c:v>36646</c:v>
                </c:pt>
                <c:pt idx="4">
                  <c:v>36677</c:v>
                </c:pt>
                <c:pt idx="5">
                  <c:v>36707</c:v>
                </c:pt>
                <c:pt idx="6">
                  <c:v>36738</c:v>
                </c:pt>
                <c:pt idx="7">
                  <c:v>36769</c:v>
                </c:pt>
                <c:pt idx="8">
                  <c:v>36799</c:v>
                </c:pt>
                <c:pt idx="9">
                  <c:v>36830</c:v>
                </c:pt>
                <c:pt idx="10">
                  <c:v>36860</c:v>
                </c:pt>
                <c:pt idx="11">
                  <c:v>36891</c:v>
                </c:pt>
                <c:pt idx="12">
                  <c:v>36922</c:v>
                </c:pt>
                <c:pt idx="13">
                  <c:v>36950</c:v>
                </c:pt>
                <c:pt idx="14">
                  <c:v>36981</c:v>
                </c:pt>
                <c:pt idx="15">
                  <c:v>37011</c:v>
                </c:pt>
                <c:pt idx="16">
                  <c:v>37042</c:v>
                </c:pt>
                <c:pt idx="17">
                  <c:v>37072</c:v>
                </c:pt>
                <c:pt idx="18">
                  <c:v>37103</c:v>
                </c:pt>
                <c:pt idx="19">
                  <c:v>37134</c:v>
                </c:pt>
                <c:pt idx="20">
                  <c:v>37164</c:v>
                </c:pt>
                <c:pt idx="21">
                  <c:v>37195</c:v>
                </c:pt>
                <c:pt idx="22">
                  <c:v>37225</c:v>
                </c:pt>
                <c:pt idx="23">
                  <c:v>37256</c:v>
                </c:pt>
                <c:pt idx="24">
                  <c:v>37287</c:v>
                </c:pt>
                <c:pt idx="25">
                  <c:v>37315</c:v>
                </c:pt>
                <c:pt idx="26">
                  <c:v>37346</c:v>
                </c:pt>
                <c:pt idx="27">
                  <c:v>37376</c:v>
                </c:pt>
                <c:pt idx="28">
                  <c:v>37407</c:v>
                </c:pt>
                <c:pt idx="29">
                  <c:v>37437</c:v>
                </c:pt>
                <c:pt idx="30">
                  <c:v>37468</c:v>
                </c:pt>
                <c:pt idx="31">
                  <c:v>37499</c:v>
                </c:pt>
                <c:pt idx="32">
                  <c:v>37529</c:v>
                </c:pt>
                <c:pt idx="33">
                  <c:v>37560</c:v>
                </c:pt>
                <c:pt idx="34">
                  <c:v>37590</c:v>
                </c:pt>
                <c:pt idx="35">
                  <c:v>37621</c:v>
                </c:pt>
                <c:pt idx="36">
                  <c:v>37652</c:v>
                </c:pt>
                <c:pt idx="37">
                  <c:v>37680</c:v>
                </c:pt>
                <c:pt idx="38">
                  <c:v>37711</c:v>
                </c:pt>
                <c:pt idx="39">
                  <c:v>37741</c:v>
                </c:pt>
                <c:pt idx="40">
                  <c:v>37772</c:v>
                </c:pt>
                <c:pt idx="41">
                  <c:v>37802</c:v>
                </c:pt>
                <c:pt idx="42">
                  <c:v>37833</c:v>
                </c:pt>
                <c:pt idx="43">
                  <c:v>37864</c:v>
                </c:pt>
                <c:pt idx="44">
                  <c:v>37894</c:v>
                </c:pt>
                <c:pt idx="45">
                  <c:v>37925</c:v>
                </c:pt>
                <c:pt idx="46">
                  <c:v>37955</c:v>
                </c:pt>
                <c:pt idx="47">
                  <c:v>37986</c:v>
                </c:pt>
                <c:pt idx="48">
                  <c:v>38017</c:v>
                </c:pt>
                <c:pt idx="49">
                  <c:v>38046</c:v>
                </c:pt>
                <c:pt idx="50">
                  <c:v>38077</c:v>
                </c:pt>
                <c:pt idx="51">
                  <c:v>38107</c:v>
                </c:pt>
                <c:pt idx="52">
                  <c:v>38138</c:v>
                </c:pt>
                <c:pt idx="53">
                  <c:v>38168</c:v>
                </c:pt>
                <c:pt idx="54">
                  <c:v>38199</c:v>
                </c:pt>
                <c:pt idx="55">
                  <c:v>38230</c:v>
                </c:pt>
                <c:pt idx="56">
                  <c:v>38260</c:v>
                </c:pt>
                <c:pt idx="57">
                  <c:v>38291</c:v>
                </c:pt>
                <c:pt idx="58">
                  <c:v>38321</c:v>
                </c:pt>
                <c:pt idx="59">
                  <c:v>38352</c:v>
                </c:pt>
                <c:pt idx="60">
                  <c:v>38383</c:v>
                </c:pt>
                <c:pt idx="61">
                  <c:v>38411</c:v>
                </c:pt>
                <c:pt idx="62">
                  <c:v>38442</c:v>
                </c:pt>
                <c:pt idx="63">
                  <c:v>38472</c:v>
                </c:pt>
                <c:pt idx="64">
                  <c:v>38503</c:v>
                </c:pt>
                <c:pt idx="65">
                  <c:v>38533</c:v>
                </c:pt>
                <c:pt idx="66">
                  <c:v>38564</c:v>
                </c:pt>
                <c:pt idx="67">
                  <c:v>38595</c:v>
                </c:pt>
                <c:pt idx="68">
                  <c:v>38625</c:v>
                </c:pt>
                <c:pt idx="69">
                  <c:v>38656</c:v>
                </c:pt>
                <c:pt idx="70">
                  <c:v>38686</c:v>
                </c:pt>
                <c:pt idx="71">
                  <c:v>38717</c:v>
                </c:pt>
                <c:pt idx="72">
                  <c:v>38748</c:v>
                </c:pt>
                <c:pt idx="73">
                  <c:v>38776</c:v>
                </c:pt>
                <c:pt idx="74">
                  <c:v>38807</c:v>
                </c:pt>
                <c:pt idx="75">
                  <c:v>38837</c:v>
                </c:pt>
                <c:pt idx="76">
                  <c:v>38868</c:v>
                </c:pt>
                <c:pt idx="77">
                  <c:v>38898</c:v>
                </c:pt>
                <c:pt idx="78">
                  <c:v>38929</c:v>
                </c:pt>
                <c:pt idx="79">
                  <c:v>38960</c:v>
                </c:pt>
                <c:pt idx="80">
                  <c:v>38990</c:v>
                </c:pt>
                <c:pt idx="81">
                  <c:v>39021</c:v>
                </c:pt>
                <c:pt idx="82">
                  <c:v>39051</c:v>
                </c:pt>
                <c:pt idx="83">
                  <c:v>39082</c:v>
                </c:pt>
                <c:pt idx="84">
                  <c:v>39113</c:v>
                </c:pt>
                <c:pt idx="85">
                  <c:v>39141</c:v>
                </c:pt>
                <c:pt idx="86">
                  <c:v>39172</c:v>
                </c:pt>
                <c:pt idx="87">
                  <c:v>39202</c:v>
                </c:pt>
                <c:pt idx="88">
                  <c:v>39233</c:v>
                </c:pt>
                <c:pt idx="89">
                  <c:v>39263</c:v>
                </c:pt>
                <c:pt idx="90">
                  <c:v>39294</c:v>
                </c:pt>
                <c:pt idx="91">
                  <c:v>39325</c:v>
                </c:pt>
                <c:pt idx="92">
                  <c:v>39355</c:v>
                </c:pt>
                <c:pt idx="93">
                  <c:v>39386</c:v>
                </c:pt>
                <c:pt idx="94">
                  <c:v>39416</c:v>
                </c:pt>
                <c:pt idx="95">
                  <c:v>39447</c:v>
                </c:pt>
                <c:pt idx="96">
                  <c:v>39478</c:v>
                </c:pt>
                <c:pt idx="97">
                  <c:v>39507</c:v>
                </c:pt>
                <c:pt idx="98">
                  <c:v>39538</c:v>
                </c:pt>
                <c:pt idx="99">
                  <c:v>39568</c:v>
                </c:pt>
                <c:pt idx="100">
                  <c:v>39599</c:v>
                </c:pt>
                <c:pt idx="101">
                  <c:v>39629</c:v>
                </c:pt>
                <c:pt idx="102">
                  <c:v>39660</c:v>
                </c:pt>
                <c:pt idx="103">
                  <c:v>39691</c:v>
                </c:pt>
                <c:pt idx="104">
                  <c:v>39721</c:v>
                </c:pt>
                <c:pt idx="105">
                  <c:v>39752</c:v>
                </c:pt>
                <c:pt idx="106">
                  <c:v>39782</c:v>
                </c:pt>
                <c:pt idx="107">
                  <c:v>39813</c:v>
                </c:pt>
                <c:pt idx="108">
                  <c:v>39844</c:v>
                </c:pt>
                <c:pt idx="109">
                  <c:v>39872</c:v>
                </c:pt>
                <c:pt idx="110">
                  <c:v>39903</c:v>
                </c:pt>
                <c:pt idx="111">
                  <c:v>39933</c:v>
                </c:pt>
                <c:pt idx="112">
                  <c:v>39964</c:v>
                </c:pt>
                <c:pt idx="113">
                  <c:v>39994</c:v>
                </c:pt>
                <c:pt idx="114">
                  <c:v>40025</c:v>
                </c:pt>
                <c:pt idx="115">
                  <c:v>40056</c:v>
                </c:pt>
                <c:pt idx="116">
                  <c:v>40086</c:v>
                </c:pt>
                <c:pt idx="117">
                  <c:v>40117</c:v>
                </c:pt>
                <c:pt idx="118">
                  <c:v>40147</c:v>
                </c:pt>
                <c:pt idx="119">
                  <c:v>40178</c:v>
                </c:pt>
                <c:pt idx="120">
                  <c:v>40209</c:v>
                </c:pt>
                <c:pt idx="121">
                  <c:v>40237</c:v>
                </c:pt>
                <c:pt idx="122">
                  <c:v>40268</c:v>
                </c:pt>
                <c:pt idx="123">
                  <c:v>40298</c:v>
                </c:pt>
                <c:pt idx="124">
                  <c:v>40329</c:v>
                </c:pt>
                <c:pt idx="125">
                  <c:v>40359</c:v>
                </c:pt>
                <c:pt idx="126">
                  <c:v>40390</c:v>
                </c:pt>
                <c:pt idx="127">
                  <c:v>40421</c:v>
                </c:pt>
                <c:pt idx="128">
                  <c:v>40451</c:v>
                </c:pt>
                <c:pt idx="129">
                  <c:v>40482</c:v>
                </c:pt>
                <c:pt idx="130">
                  <c:v>40512</c:v>
                </c:pt>
                <c:pt idx="131">
                  <c:v>40543</c:v>
                </c:pt>
                <c:pt idx="132">
                  <c:v>40574</c:v>
                </c:pt>
                <c:pt idx="133">
                  <c:v>40602</c:v>
                </c:pt>
                <c:pt idx="134">
                  <c:v>40633</c:v>
                </c:pt>
                <c:pt idx="135">
                  <c:v>40663</c:v>
                </c:pt>
                <c:pt idx="136">
                  <c:v>40694</c:v>
                </c:pt>
                <c:pt idx="137">
                  <c:v>40724</c:v>
                </c:pt>
                <c:pt idx="138">
                  <c:v>40755</c:v>
                </c:pt>
                <c:pt idx="139">
                  <c:v>40786</c:v>
                </c:pt>
                <c:pt idx="140">
                  <c:v>40816</c:v>
                </c:pt>
                <c:pt idx="141">
                  <c:v>40847</c:v>
                </c:pt>
                <c:pt idx="142">
                  <c:v>40877</c:v>
                </c:pt>
                <c:pt idx="143">
                  <c:v>40908</c:v>
                </c:pt>
                <c:pt idx="144">
                  <c:v>40939</c:v>
                </c:pt>
                <c:pt idx="145">
                  <c:v>40968</c:v>
                </c:pt>
                <c:pt idx="146">
                  <c:v>40999</c:v>
                </c:pt>
                <c:pt idx="147">
                  <c:v>41029</c:v>
                </c:pt>
                <c:pt idx="148">
                  <c:v>41060</c:v>
                </c:pt>
                <c:pt idx="149">
                  <c:v>41090</c:v>
                </c:pt>
                <c:pt idx="150">
                  <c:v>41121</c:v>
                </c:pt>
                <c:pt idx="151">
                  <c:v>41152</c:v>
                </c:pt>
                <c:pt idx="152">
                  <c:v>41182</c:v>
                </c:pt>
                <c:pt idx="153">
                  <c:v>41213</c:v>
                </c:pt>
                <c:pt idx="154">
                  <c:v>41243</c:v>
                </c:pt>
                <c:pt idx="155">
                  <c:v>41274</c:v>
                </c:pt>
                <c:pt idx="156">
                  <c:v>41305</c:v>
                </c:pt>
                <c:pt idx="157">
                  <c:v>41333</c:v>
                </c:pt>
                <c:pt idx="158">
                  <c:v>41364</c:v>
                </c:pt>
                <c:pt idx="159">
                  <c:v>41394</c:v>
                </c:pt>
                <c:pt idx="160">
                  <c:v>41425</c:v>
                </c:pt>
                <c:pt idx="161">
                  <c:v>41455</c:v>
                </c:pt>
                <c:pt idx="162">
                  <c:v>41486</c:v>
                </c:pt>
                <c:pt idx="163">
                  <c:v>41517</c:v>
                </c:pt>
                <c:pt idx="164">
                  <c:v>41547</c:v>
                </c:pt>
                <c:pt idx="165">
                  <c:v>41578</c:v>
                </c:pt>
                <c:pt idx="166">
                  <c:v>41608</c:v>
                </c:pt>
                <c:pt idx="167">
                  <c:v>41639</c:v>
                </c:pt>
                <c:pt idx="168">
                  <c:v>41670</c:v>
                </c:pt>
                <c:pt idx="169">
                  <c:v>41698</c:v>
                </c:pt>
                <c:pt idx="170">
                  <c:v>41729</c:v>
                </c:pt>
                <c:pt idx="171">
                  <c:v>41759</c:v>
                </c:pt>
                <c:pt idx="172">
                  <c:v>41790</c:v>
                </c:pt>
                <c:pt idx="173">
                  <c:v>41820</c:v>
                </c:pt>
                <c:pt idx="174">
                  <c:v>41851</c:v>
                </c:pt>
                <c:pt idx="175">
                  <c:v>41882</c:v>
                </c:pt>
                <c:pt idx="176">
                  <c:v>41912</c:v>
                </c:pt>
                <c:pt idx="177">
                  <c:v>41943</c:v>
                </c:pt>
                <c:pt idx="178">
                  <c:v>41973</c:v>
                </c:pt>
                <c:pt idx="179">
                  <c:v>42004</c:v>
                </c:pt>
                <c:pt idx="180">
                  <c:v>42035</c:v>
                </c:pt>
                <c:pt idx="181">
                  <c:v>42063</c:v>
                </c:pt>
                <c:pt idx="182">
                  <c:v>42094</c:v>
                </c:pt>
                <c:pt idx="183">
                  <c:v>42124</c:v>
                </c:pt>
                <c:pt idx="184">
                  <c:v>42155</c:v>
                </c:pt>
                <c:pt idx="185">
                  <c:v>42185</c:v>
                </c:pt>
                <c:pt idx="186">
                  <c:v>42216</c:v>
                </c:pt>
                <c:pt idx="187">
                  <c:v>42247</c:v>
                </c:pt>
                <c:pt idx="188">
                  <c:v>42277</c:v>
                </c:pt>
                <c:pt idx="189">
                  <c:v>42308</c:v>
                </c:pt>
                <c:pt idx="190">
                  <c:v>42338</c:v>
                </c:pt>
                <c:pt idx="191">
                  <c:v>42369</c:v>
                </c:pt>
                <c:pt idx="192">
                  <c:v>42400</c:v>
                </c:pt>
                <c:pt idx="193">
                  <c:v>42429</c:v>
                </c:pt>
                <c:pt idx="194">
                  <c:v>42460</c:v>
                </c:pt>
                <c:pt idx="195">
                  <c:v>42490</c:v>
                </c:pt>
                <c:pt idx="196">
                  <c:v>42521</c:v>
                </c:pt>
                <c:pt idx="197">
                  <c:v>42551</c:v>
                </c:pt>
                <c:pt idx="198">
                  <c:v>42582</c:v>
                </c:pt>
                <c:pt idx="199">
                  <c:v>42613</c:v>
                </c:pt>
                <c:pt idx="200">
                  <c:v>42643</c:v>
                </c:pt>
                <c:pt idx="201">
                  <c:v>42674</c:v>
                </c:pt>
                <c:pt idx="202">
                  <c:v>42704</c:v>
                </c:pt>
                <c:pt idx="203">
                  <c:v>42735</c:v>
                </c:pt>
                <c:pt idx="204">
                  <c:v>42766</c:v>
                </c:pt>
                <c:pt idx="205">
                  <c:v>42794</c:v>
                </c:pt>
                <c:pt idx="206">
                  <c:v>42825</c:v>
                </c:pt>
                <c:pt idx="207">
                  <c:v>42855</c:v>
                </c:pt>
                <c:pt idx="208">
                  <c:v>42886</c:v>
                </c:pt>
                <c:pt idx="209">
                  <c:v>42916</c:v>
                </c:pt>
                <c:pt idx="210">
                  <c:v>42947</c:v>
                </c:pt>
                <c:pt idx="211">
                  <c:v>42978</c:v>
                </c:pt>
                <c:pt idx="212">
                  <c:v>43008</c:v>
                </c:pt>
                <c:pt idx="213">
                  <c:v>43039</c:v>
                </c:pt>
                <c:pt idx="214">
                  <c:v>43069</c:v>
                </c:pt>
                <c:pt idx="215">
                  <c:v>43100</c:v>
                </c:pt>
                <c:pt idx="216">
                  <c:v>43131</c:v>
                </c:pt>
                <c:pt idx="217">
                  <c:v>43159</c:v>
                </c:pt>
                <c:pt idx="218">
                  <c:v>43190</c:v>
                </c:pt>
                <c:pt idx="219">
                  <c:v>43220</c:v>
                </c:pt>
                <c:pt idx="220">
                  <c:v>43251</c:v>
                </c:pt>
                <c:pt idx="221">
                  <c:v>43281</c:v>
                </c:pt>
                <c:pt idx="222">
                  <c:v>43312</c:v>
                </c:pt>
                <c:pt idx="223">
                  <c:v>43343</c:v>
                </c:pt>
                <c:pt idx="224">
                  <c:v>43373</c:v>
                </c:pt>
                <c:pt idx="225">
                  <c:v>43404</c:v>
                </c:pt>
                <c:pt idx="226">
                  <c:v>43434</c:v>
                </c:pt>
                <c:pt idx="227">
                  <c:v>43465</c:v>
                </c:pt>
                <c:pt idx="228">
                  <c:v>43496</c:v>
                </c:pt>
                <c:pt idx="229">
                  <c:v>43524</c:v>
                </c:pt>
                <c:pt idx="230">
                  <c:v>43555</c:v>
                </c:pt>
                <c:pt idx="231">
                  <c:v>43585</c:v>
                </c:pt>
                <c:pt idx="232">
                  <c:v>43616</c:v>
                </c:pt>
                <c:pt idx="233">
                  <c:v>43646</c:v>
                </c:pt>
                <c:pt idx="234">
                  <c:v>43677</c:v>
                </c:pt>
                <c:pt idx="235">
                  <c:v>43708</c:v>
                </c:pt>
                <c:pt idx="236">
                  <c:v>43738</c:v>
                </c:pt>
                <c:pt idx="237">
                  <c:v>43769</c:v>
                </c:pt>
                <c:pt idx="238">
                  <c:v>43799</c:v>
                </c:pt>
                <c:pt idx="239">
                  <c:v>43830</c:v>
                </c:pt>
                <c:pt idx="240">
                  <c:v>43861</c:v>
                </c:pt>
                <c:pt idx="241">
                  <c:v>43890</c:v>
                </c:pt>
                <c:pt idx="242">
                  <c:v>43921</c:v>
                </c:pt>
                <c:pt idx="243">
                  <c:v>43951</c:v>
                </c:pt>
                <c:pt idx="244">
                  <c:v>43982</c:v>
                </c:pt>
                <c:pt idx="245">
                  <c:v>44012</c:v>
                </c:pt>
                <c:pt idx="246">
                  <c:v>44043</c:v>
                </c:pt>
                <c:pt idx="247">
                  <c:v>44074</c:v>
                </c:pt>
                <c:pt idx="248">
                  <c:v>44104</c:v>
                </c:pt>
                <c:pt idx="249">
                  <c:v>44135</c:v>
                </c:pt>
                <c:pt idx="250">
                  <c:v>44165</c:v>
                </c:pt>
                <c:pt idx="251">
                  <c:v>44196</c:v>
                </c:pt>
                <c:pt idx="252">
                  <c:v>44227</c:v>
                </c:pt>
                <c:pt idx="253">
                  <c:v>44255</c:v>
                </c:pt>
                <c:pt idx="254">
                  <c:v>44286</c:v>
                </c:pt>
                <c:pt idx="255">
                  <c:v>44316</c:v>
                </c:pt>
                <c:pt idx="256">
                  <c:v>44347</c:v>
                </c:pt>
                <c:pt idx="257">
                  <c:v>44377</c:v>
                </c:pt>
                <c:pt idx="258">
                  <c:v>44408</c:v>
                </c:pt>
                <c:pt idx="259">
                  <c:v>44439</c:v>
                </c:pt>
                <c:pt idx="260">
                  <c:v>44469</c:v>
                </c:pt>
                <c:pt idx="261">
                  <c:v>44500</c:v>
                </c:pt>
                <c:pt idx="262">
                  <c:v>44530</c:v>
                </c:pt>
                <c:pt idx="263">
                  <c:v>44561</c:v>
                </c:pt>
                <c:pt idx="264">
                  <c:v>44592</c:v>
                </c:pt>
                <c:pt idx="265">
                  <c:v>44620</c:v>
                </c:pt>
                <c:pt idx="266">
                  <c:v>44651</c:v>
                </c:pt>
                <c:pt idx="267">
                  <c:v>44681</c:v>
                </c:pt>
                <c:pt idx="268">
                  <c:v>44712</c:v>
                </c:pt>
                <c:pt idx="269">
                  <c:v>44742</c:v>
                </c:pt>
                <c:pt idx="270">
                  <c:v>44773</c:v>
                </c:pt>
                <c:pt idx="271">
                  <c:v>44804</c:v>
                </c:pt>
                <c:pt idx="272">
                  <c:v>44834</c:v>
                </c:pt>
                <c:pt idx="273">
                  <c:v>44865</c:v>
                </c:pt>
                <c:pt idx="274">
                  <c:v>44895</c:v>
                </c:pt>
                <c:pt idx="275">
                  <c:v>44926</c:v>
                </c:pt>
                <c:pt idx="276">
                  <c:v>44957</c:v>
                </c:pt>
                <c:pt idx="277">
                  <c:v>44985</c:v>
                </c:pt>
                <c:pt idx="278">
                  <c:v>45016</c:v>
                </c:pt>
                <c:pt idx="279">
                  <c:v>45046</c:v>
                </c:pt>
                <c:pt idx="280">
                  <c:v>45077</c:v>
                </c:pt>
                <c:pt idx="281">
                  <c:v>45107</c:v>
                </c:pt>
                <c:pt idx="282">
                  <c:v>45138</c:v>
                </c:pt>
                <c:pt idx="283">
                  <c:v>45169</c:v>
                </c:pt>
                <c:pt idx="284">
                  <c:v>45199</c:v>
                </c:pt>
                <c:pt idx="285">
                  <c:v>45230</c:v>
                </c:pt>
                <c:pt idx="286">
                  <c:v>45260</c:v>
                </c:pt>
                <c:pt idx="287">
                  <c:v>45291</c:v>
                </c:pt>
                <c:pt idx="288">
                  <c:v>45322</c:v>
                </c:pt>
                <c:pt idx="289">
                  <c:v>45351</c:v>
                </c:pt>
                <c:pt idx="290">
                  <c:v>45382</c:v>
                </c:pt>
                <c:pt idx="291">
                  <c:v>45412</c:v>
                </c:pt>
                <c:pt idx="292">
                  <c:v>45443</c:v>
                </c:pt>
                <c:pt idx="293">
                  <c:v>45473</c:v>
                </c:pt>
                <c:pt idx="294">
                  <c:v>45504</c:v>
                </c:pt>
                <c:pt idx="295">
                  <c:v>45535</c:v>
                </c:pt>
                <c:pt idx="296">
                  <c:v>45565</c:v>
                </c:pt>
                <c:pt idx="297">
                  <c:v>45596</c:v>
                </c:pt>
                <c:pt idx="298">
                  <c:v>45626</c:v>
                </c:pt>
                <c:pt idx="299">
                  <c:v>45657</c:v>
                </c:pt>
                <c:pt idx="300">
                  <c:v>45688</c:v>
                </c:pt>
                <c:pt idx="301">
                  <c:v>45716</c:v>
                </c:pt>
                <c:pt idx="302">
                  <c:v>45747</c:v>
                </c:pt>
                <c:pt idx="303">
                  <c:v>45777</c:v>
                </c:pt>
                <c:pt idx="304">
                  <c:v>45808</c:v>
                </c:pt>
                <c:pt idx="305">
                  <c:v>45838</c:v>
                </c:pt>
                <c:pt idx="306">
                  <c:v>45869</c:v>
                </c:pt>
                <c:pt idx="307">
                  <c:v>45900</c:v>
                </c:pt>
                <c:pt idx="308">
                  <c:v>45930</c:v>
                </c:pt>
                <c:pt idx="309">
                  <c:v>45961</c:v>
                </c:pt>
                <c:pt idx="310">
                  <c:v>45991</c:v>
                </c:pt>
                <c:pt idx="311">
                  <c:v>46022</c:v>
                </c:pt>
              </c:numCache>
            </c:numRef>
          </c:cat>
          <c:val>
            <c:numRef>
              <c:f>updated!$Q$9:$Q$320</c:f>
              <c:numCache>
                <c:formatCode>#,##0.00000</c:formatCode>
                <c:ptCount val="312"/>
                <c:pt idx="1">
                  <c:v>0.14308983191110436</c:v>
                </c:pt>
                <c:pt idx="2">
                  <c:v>8.3154795211832611E-2</c:v>
                </c:pt>
                <c:pt idx="3">
                  <c:v>-1.2583620278410729E-2</c:v>
                </c:pt>
                <c:pt idx="4">
                  <c:v>9.2840682612031461E-2</c:v>
                </c:pt>
                <c:pt idx="5">
                  <c:v>9.2899714842674896E-2</c:v>
                </c:pt>
                <c:pt idx="6">
                  <c:v>0.17027329206856273</c:v>
                </c:pt>
                <c:pt idx="7">
                  <c:v>0.14863393736669808</c:v>
                </c:pt>
                <c:pt idx="8">
                  <c:v>0.12046481661463547</c:v>
                </c:pt>
                <c:pt idx="9">
                  <c:v>0.15648827465949333</c:v>
                </c:pt>
                <c:pt idx="10">
                  <c:v>8.02735537213978E-2</c:v>
                </c:pt>
                <c:pt idx="11">
                  <c:v>8.9550510602456335E-2</c:v>
                </c:pt>
                <c:pt idx="12">
                  <c:v>0.27806658523778932</c:v>
                </c:pt>
                <c:pt idx="13">
                  <c:v>0.14342788839858295</c:v>
                </c:pt>
                <c:pt idx="14">
                  <c:v>9.9453248788338083E-2</c:v>
                </c:pt>
                <c:pt idx="15">
                  <c:v>9.1829532179972043E-2</c:v>
                </c:pt>
                <c:pt idx="16">
                  <c:v>7.5897569612151439E-2</c:v>
                </c:pt>
                <c:pt idx="17">
                  <c:v>0.11735700101548462</c:v>
                </c:pt>
                <c:pt idx="18">
                  <c:v>0.13519962317029036</c:v>
                </c:pt>
                <c:pt idx="19">
                  <c:v>0.11932184369528281</c:v>
                </c:pt>
                <c:pt idx="20">
                  <c:v>-0.55875458043326054</c:v>
                </c:pt>
                <c:pt idx="21">
                  <c:v>0.61300887314367658</c:v>
                </c:pt>
                <c:pt idx="22">
                  <c:v>0.11818145377135394</c:v>
                </c:pt>
                <c:pt idx="23">
                  <c:v>4.0755391907201732E-2</c:v>
                </c:pt>
                <c:pt idx="24">
                  <c:v>4.3677873075842852E-2</c:v>
                </c:pt>
                <c:pt idx="25">
                  <c:v>0.16284144008326482</c:v>
                </c:pt>
                <c:pt idx="26">
                  <c:v>0.11267218909161177</c:v>
                </c:pt>
                <c:pt idx="27">
                  <c:v>0.14514628058821927</c:v>
                </c:pt>
                <c:pt idx="28">
                  <c:v>0.14059887831519663</c:v>
                </c:pt>
                <c:pt idx="29">
                  <c:v>0.13184729449750493</c:v>
                </c:pt>
                <c:pt idx="30">
                  <c:v>0.18608388262680267</c:v>
                </c:pt>
                <c:pt idx="31">
                  <c:v>0.15297410621616875</c:v>
                </c:pt>
                <c:pt idx="32">
                  <c:v>0.14918482739801248</c:v>
                </c:pt>
                <c:pt idx="33">
                  <c:v>0.11585919096320853</c:v>
                </c:pt>
                <c:pt idx="34">
                  <c:v>0.11132352363883144</c:v>
                </c:pt>
                <c:pt idx="35">
                  <c:v>0.13280475520387158</c:v>
                </c:pt>
                <c:pt idx="36">
                  <c:v>0.11906865901330832</c:v>
                </c:pt>
                <c:pt idx="37">
                  <c:v>0.18788058657678672</c:v>
                </c:pt>
                <c:pt idx="38">
                  <c:v>0.20431556635807541</c:v>
                </c:pt>
                <c:pt idx="39">
                  <c:v>0.12812320072678049</c:v>
                </c:pt>
                <c:pt idx="40">
                  <c:v>0.24020606090770258</c:v>
                </c:pt>
                <c:pt idx="41">
                  <c:v>9.0474088810515885E-2</c:v>
                </c:pt>
                <c:pt idx="42">
                  <c:v>0.16757220272773066</c:v>
                </c:pt>
                <c:pt idx="43">
                  <c:v>0.16018072686450421</c:v>
                </c:pt>
                <c:pt idx="44">
                  <c:v>0.14440983505166158</c:v>
                </c:pt>
                <c:pt idx="45">
                  <c:v>0.19914440544385367</c:v>
                </c:pt>
                <c:pt idx="46">
                  <c:v>0.14525526968713251</c:v>
                </c:pt>
                <c:pt idx="47">
                  <c:v>0.1322111807989321</c:v>
                </c:pt>
                <c:pt idx="48">
                  <c:v>0.19664427438965781</c:v>
                </c:pt>
                <c:pt idx="49">
                  <c:v>8.9621478529451459E-2</c:v>
                </c:pt>
                <c:pt idx="50">
                  <c:v>9.5926161954837039E-2</c:v>
                </c:pt>
                <c:pt idx="51">
                  <c:v>0.18331374407051682</c:v>
                </c:pt>
                <c:pt idx="52">
                  <c:v>0.10520150518295535</c:v>
                </c:pt>
                <c:pt idx="53">
                  <c:v>0.11400246699863759</c:v>
                </c:pt>
                <c:pt idx="54">
                  <c:v>0.14533729346343244</c:v>
                </c:pt>
                <c:pt idx="55">
                  <c:v>8.9999253669761942E-2</c:v>
                </c:pt>
                <c:pt idx="56">
                  <c:v>0.14225223890473987</c:v>
                </c:pt>
                <c:pt idx="57">
                  <c:v>0.10877224182237021</c:v>
                </c:pt>
                <c:pt idx="58">
                  <c:v>0.1706533436635771</c:v>
                </c:pt>
                <c:pt idx="59">
                  <c:v>0.13165425732442274</c:v>
                </c:pt>
                <c:pt idx="60">
                  <c:v>0.2862066159137131</c:v>
                </c:pt>
                <c:pt idx="61">
                  <c:v>0.13720708194233547</c:v>
                </c:pt>
                <c:pt idx="62">
                  <c:v>0.20863664174134608</c:v>
                </c:pt>
                <c:pt idx="63">
                  <c:v>0.11616031948635661</c:v>
                </c:pt>
                <c:pt idx="64">
                  <c:v>0.10393594047831881</c:v>
                </c:pt>
                <c:pt idx="65">
                  <c:v>0.10650051138203266</c:v>
                </c:pt>
                <c:pt idx="66">
                  <c:v>0.1471422340554365</c:v>
                </c:pt>
                <c:pt idx="67">
                  <c:v>8.3217712185321965E-2</c:v>
                </c:pt>
                <c:pt idx="68">
                  <c:v>0.1758395574971035</c:v>
                </c:pt>
                <c:pt idx="69">
                  <c:v>0.240636329270562</c:v>
                </c:pt>
                <c:pt idx="70">
                  <c:v>0.18545738974731146</c:v>
                </c:pt>
                <c:pt idx="71">
                  <c:v>7.9330742383089708E-2</c:v>
                </c:pt>
                <c:pt idx="72">
                  <c:v>0.16676129526926853</c:v>
                </c:pt>
                <c:pt idx="73">
                  <c:v>0.16641529448386555</c:v>
                </c:pt>
                <c:pt idx="74">
                  <c:v>0.1824019708346587</c:v>
                </c:pt>
                <c:pt idx="75">
                  <c:v>0.21346663061291613</c:v>
                </c:pt>
                <c:pt idx="76">
                  <c:v>0.17338763696549875</c:v>
                </c:pt>
                <c:pt idx="77">
                  <c:v>0.19577325939568732</c:v>
                </c:pt>
                <c:pt idx="78">
                  <c:v>7.7128094055170238E-2</c:v>
                </c:pt>
                <c:pt idx="79">
                  <c:v>0.11334113372085201</c:v>
                </c:pt>
                <c:pt idx="80">
                  <c:v>0.12333514340324649</c:v>
                </c:pt>
                <c:pt idx="81">
                  <c:v>0.14365199632877079</c:v>
                </c:pt>
                <c:pt idx="82">
                  <c:v>7.8250801123550012E-2</c:v>
                </c:pt>
                <c:pt idx="83">
                  <c:v>9.1765176208131627E-2</c:v>
                </c:pt>
                <c:pt idx="84">
                  <c:v>0.32755094875747137</c:v>
                </c:pt>
                <c:pt idx="85">
                  <c:v>0.1544179164835735</c:v>
                </c:pt>
                <c:pt idx="86">
                  <c:v>0.10649221141823279</c:v>
                </c:pt>
                <c:pt idx="87">
                  <c:v>0.15330371866785344</c:v>
                </c:pt>
                <c:pt idx="88">
                  <c:v>0.1099781466474104</c:v>
                </c:pt>
                <c:pt idx="89">
                  <c:v>0.15540198728500659</c:v>
                </c:pt>
                <c:pt idx="90">
                  <c:v>0.13557985662576899</c:v>
                </c:pt>
                <c:pt idx="91">
                  <c:v>0.17139955955274544</c:v>
                </c:pt>
                <c:pt idx="92">
                  <c:v>0.21805601322287599</c:v>
                </c:pt>
                <c:pt idx="93">
                  <c:v>0.17308480411405036</c:v>
                </c:pt>
                <c:pt idx="94">
                  <c:v>0.13165015376647207</c:v>
                </c:pt>
                <c:pt idx="95">
                  <c:v>0.14220624042984692</c:v>
                </c:pt>
                <c:pt idx="96">
                  <c:v>0.12939606324801947</c:v>
                </c:pt>
                <c:pt idx="97">
                  <c:v>9.9089002877309318E-2</c:v>
                </c:pt>
                <c:pt idx="98">
                  <c:v>0.15138445029312339</c:v>
                </c:pt>
                <c:pt idx="99">
                  <c:v>4.757312857674599E-2</c:v>
                </c:pt>
                <c:pt idx="100">
                  <c:v>0.19550471887234511</c:v>
                </c:pt>
                <c:pt idx="101">
                  <c:v>0.17767076809873694</c:v>
                </c:pt>
                <c:pt idx="102">
                  <c:v>0.11524015494133111</c:v>
                </c:pt>
                <c:pt idx="103">
                  <c:v>7.1107779357392306E-2</c:v>
                </c:pt>
                <c:pt idx="104">
                  <c:v>7.0179681223093995E-2</c:v>
                </c:pt>
                <c:pt idx="105">
                  <c:v>-0.14716453527466911</c:v>
                </c:pt>
                <c:pt idx="106">
                  <c:v>-6.6172817102295944E-2</c:v>
                </c:pt>
                <c:pt idx="107">
                  <c:v>-1.3374455871706832E-2</c:v>
                </c:pt>
                <c:pt idx="108">
                  <c:v>-8.7361144971649943E-2</c:v>
                </c:pt>
                <c:pt idx="109">
                  <c:v>-3.7219141458880389E-2</c:v>
                </c:pt>
                <c:pt idx="110">
                  <c:v>-6.542038527594371E-2</c:v>
                </c:pt>
                <c:pt idx="111">
                  <c:v>6.7389822466393537E-2</c:v>
                </c:pt>
                <c:pt idx="112">
                  <c:v>5.352159829721783E-2</c:v>
                </c:pt>
                <c:pt idx="113">
                  <c:v>0.10549519920455325</c:v>
                </c:pt>
                <c:pt idx="114">
                  <c:v>0.12566347599946615</c:v>
                </c:pt>
                <c:pt idx="115">
                  <c:v>0.16416316980163961</c:v>
                </c:pt>
                <c:pt idx="116">
                  <c:v>0.11137895372083902</c:v>
                </c:pt>
                <c:pt idx="117">
                  <c:v>0.34123209566164625</c:v>
                </c:pt>
                <c:pt idx="118">
                  <c:v>0.12376754789431607</c:v>
                </c:pt>
                <c:pt idx="119">
                  <c:v>9.8085270763909729E-2</c:v>
                </c:pt>
                <c:pt idx="120">
                  <c:v>0.17079428718416773</c:v>
                </c:pt>
                <c:pt idx="121">
                  <c:v>0.10501887034470926</c:v>
                </c:pt>
                <c:pt idx="122">
                  <c:v>0.1621707234417879</c:v>
                </c:pt>
                <c:pt idx="123">
                  <c:v>0.12629554864601786</c:v>
                </c:pt>
                <c:pt idx="124">
                  <c:v>0.13896577976078617</c:v>
                </c:pt>
                <c:pt idx="125">
                  <c:v>6.5578503106123689E-2</c:v>
                </c:pt>
                <c:pt idx="126">
                  <c:v>4.6174222567073826E-2</c:v>
                </c:pt>
                <c:pt idx="127">
                  <c:v>8.2662940813629515E-2</c:v>
                </c:pt>
                <c:pt idx="128">
                  <c:v>4.175228929518808E-2</c:v>
                </c:pt>
                <c:pt idx="129">
                  <c:v>0.16964628431586021</c:v>
                </c:pt>
                <c:pt idx="130">
                  <c:v>9.4689775689428962E-2</c:v>
                </c:pt>
                <c:pt idx="131">
                  <c:v>2.6713074335132432E-2</c:v>
                </c:pt>
                <c:pt idx="132">
                  <c:v>0.13529240912012436</c:v>
                </c:pt>
                <c:pt idx="133">
                  <c:v>0.11050535231086463</c:v>
                </c:pt>
                <c:pt idx="134">
                  <c:v>0.14338600238436802</c:v>
                </c:pt>
                <c:pt idx="135">
                  <c:v>0.14667576353508172</c:v>
                </c:pt>
                <c:pt idx="136">
                  <c:v>0.16224535018291592</c:v>
                </c:pt>
                <c:pt idx="137">
                  <c:v>4.7208979997660411E-2</c:v>
                </c:pt>
                <c:pt idx="138">
                  <c:v>9.3104438003946299E-2</c:v>
                </c:pt>
                <c:pt idx="139">
                  <c:v>0.13313805824295133</c:v>
                </c:pt>
                <c:pt idx="140">
                  <c:v>6.661547223692843E-2</c:v>
                </c:pt>
                <c:pt idx="141">
                  <c:v>-1.5599323536694264E-2</c:v>
                </c:pt>
                <c:pt idx="142">
                  <c:v>0.14286240520923787</c:v>
                </c:pt>
                <c:pt idx="143">
                  <c:v>0.12997729570663447</c:v>
                </c:pt>
                <c:pt idx="144">
                  <c:v>0.22138513225833706</c:v>
                </c:pt>
                <c:pt idx="145">
                  <c:v>0.12294718193607976</c:v>
                </c:pt>
                <c:pt idx="146">
                  <c:v>0.10309557596057074</c:v>
                </c:pt>
                <c:pt idx="147">
                  <c:v>0.12399217932127973</c:v>
                </c:pt>
                <c:pt idx="148">
                  <c:v>8.5334726541425543E-2</c:v>
                </c:pt>
                <c:pt idx="149">
                  <c:v>0.11007644045885262</c:v>
                </c:pt>
                <c:pt idx="150">
                  <c:v>7.4102889415636836E-2</c:v>
                </c:pt>
                <c:pt idx="151">
                  <c:v>7.7911071644334834E-2</c:v>
                </c:pt>
                <c:pt idx="152">
                  <c:v>7.0943967490390336E-2</c:v>
                </c:pt>
                <c:pt idx="153">
                  <c:v>0.18026344762143742</c:v>
                </c:pt>
                <c:pt idx="154">
                  <c:v>8.4034735383505685E-2</c:v>
                </c:pt>
                <c:pt idx="155">
                  <c:v>8.9130138651672991E-2</c:v>
                </c:pt>
                <c:pt idx="156">
                  <c:v>0.14298752754623634</c:v>
                </c:pt>
                <c:pt idx="157">
                  <c:v>0.10394483192302192</c:v>
                </c:pt>
                <c:pt idx="158">
                  <c:v>0.11308247429794772</c:v>
                </c:pt>
                <c:pt idx="159">
                  <c:v>3.6407971013608549E-2</c:v>
                </c:pt>
                <c:pt idx="160">
                  <c:v>0.10811255323195039</c:v>
                </c:pt>
                <c:pt idx="161">
                  <c:v>0.13364013311627332</c:v>
                </c:pt>
                <c:pt idx="162">
                  <c:v>0.10654652426885844</c:v>
                </c:pt>
                <c:pt idx="163">
                  <c:v>8.5841291694807059E-2</c:v>
                </c:pt>
                <c:pt idx="164">
                  <c:v>9.7448110127636711E-2</c:v>
                </c:pt>
                <c:pt idx="165">
                  <c:v>0.14190193580221228</c:v>
                </c:pt>
                <c:pt idx="166">
                  <c:v>0.13108133316438869</c:v>
                </c:pt>
                <c:pt idx="167">
                  <c:v>0.10329018419488395</c:v>
                </c:pt>
                <c:pt idx="168">
                  <c:v>8.4130494893966914E-2</c:v>
                </c:pt>
                <c:pt idx="169">
                  <c:v>3.9980470861792947E-2</c:v>
                </c:pt>
                <c:pt idx="170">
                  <c:v>0.13029018390218405</c:v>
                </c:pt>
                <c:pt idx="171">
                  <c:v>0.1226227049827972</c:v>
                </c:pt>
                <c:pt idx="172">
                  <c:v>0.13666836191920173</c:v>
                </c:pt>
                <c:pt idx="173">
                  <c:v>5.6221530294535201E-2</c:v>
                </c:pt>
                <c:pt idx="174">
                  <c:v>0.12468641536549437</c:v>
                </c:pt>
                <c:pt idx="175">
                  <c:v>5.8540812780728542E-2</c:v>
                </c:pt>
                <c:pt idx="176">
                  <c:v>7.2756250382128879E-2</c:v>
                </c:pt>
                <c:pt idx="177">
                  <c:v>4.2814849116303441E-2</c:v>
                </c:pt>
                <c:pt idx="178">
                  <c:v>0.11435777805719802</c:v>
                </c:pt>
                <c:pt idx="179">
                  <c:v>8.4689284225273692E-2</c:v>
                </c:pt>
                <c:pt idx="180">
                  <c:v>-1.8397137516845512E-2</c:v>
                </c:pt>
                <c:pt idx="181">
                  <c:v>3.1066855271547351E-2</c:v>
                </c:pt>
                <c:pt idx="182">
                  <c:v>8.7395200411982343E-2</c:v>
                </c:pt>
                <c:pt idx="183">
                  <c:v>0.10995097794378889</c:v>
                </c:pt>
                <c:pt idx="184">
                  <c:v>8.7228327276363427E-2</c:v>
                </c:pt>
                <c:pt idx="185">
                  <c:v>0.1020054783710031</c:v>
                </c:pt>
                <c:pt idx="186">
                  <c:v>8.4271452013553294E-2</c:v>
                </c:pt>
                <c:pt idx="187">
                  <c:v>7.9632337218988963E-2</c:v>
                </c:pt>
                <c:pt idx="188">
                  <c:v>6.2849138820131129E-2</c:v>
                </c:pt>
                <c:pt idx="189">
                  <c:v>3.6704026541747467E-2</c:v>
                </c:pt>
                <c:pt idx="190">
                  <c:v>8.8239119112854481E-2</c:v>
                </c:pt>
                <c:pt idx="191">
                  <c:v>5.5900301549586459E-2</c:v>
                </c:pt>
                <c:pt idx="192">
                  <c:v>0.1514199082780168</c:v>
                </c:pt>
                <c:pt idx="193">
                  <c:v>9.5774769643424074E-2</c:v>
                </c:pt>
                <c:pt idx="194">
                  <c:v>0.12735423083328884</c:v>
                </c:pt>
                <c:pt idx="195">
                  <c:v>0.14087389235185283</c:v>
                </c:pt>
                <c:pt idx="196">
                  <c:v>0.1597858205638763</c:v>
                </c:pt>
                <c:pt idx="197">
                  <c:v>0.10721334727003648</c:v>
                </c:pt>
                <c:pt idx="198">
                  <c:v>0.1309592336282559</c:v>
                </c:pt>
                <c:pt idx="199">
                  <c:v>0.10488074580155829</c:v>
                </c:pt>
                <c:pt idx="200">
                  <c:v>3.9126440218016208E-2</c:v>
                </c:pt>
                <c:pt idx="201">
                  <c:v>9.9415770587798713E-2</c:v>
                </c:pt>
                <c:pt idx="202">
                  <c:v>9.3776617457306644E-2</c:v>
                </c:pt>
                <c:pt idx="203">
                  <c:v>0.10459375617544557</c:v>
                </c:pt>
                <c:pt idx="204">
                  <c:v>0.1578544601948893</c:v>
                </c:pt>
                <c:pt idx="205">
                  <c:v>0.11085435736097426</c:v>
                </c:pt>
                <c:pt idx="206">
                  <c:v>-5.2171711824228133E-2</c:v>
                </c:pt>
                <c:pt idx="207">
                  <c:v>0.19586569774342755</c:v>
                </c:pt>
                <c:pt idx="208">
                  <c:v>9.4396924659374812E-2</c:v>
                </c:pt>
                <c:pt idx="209">
                  <c:v>9.6758830659780637E-2</c:v>
                </c:pt>
                <c:pt idx="210">
                  <c:v>3.117911321811611E-2</c:v>
                </c:pt>
                <c:pt idx="211">
                  <c:v>9.4748335511827014E-2</c:v>
                </c:pt>
                <c:pt idx="212">
                  <c:v>0.12451297238379</c:v>
                </c:pt>
                <c:pt idx="213">
                  <c:v>0.14842457686868812</c:v>
                </c:pt>
                <c:pt idx="214">
                  <c:v>8.2123268585641507E-2</c:v>
                </c:pt>
                <c:pt idx="215">
                  <c:v>0.11864387011531265</c:v>
                </c:pt>
                <c:pt idx="216">
                  <c:v>0.18707627622570261</c:v>
                </c:pt>
                <c:pt idx="217">
                  <c:v>0.15319512797530191</c:v>
                </c:pt>
                <c:pt idx="218">
                  <c:v>0.15738681679707489</c:v>
                </c:pt>
                <c:pt idx="219">
                  <c:v>8.2678636546665046E-2</c:v>
                </c:pt>
                <c:pt idx="220">
                  <c:v>0.12930999811317054</c:v>
                </c:pt>
                <c:pt idx="221">
                  <c:v>0.11687151159950146</c:v>
                </c:pt>
                <c:pt idx="222">
                  <c:v>0.10725317958572794</c:v>
                </c:pt>
                <c:pt idx="223">
                  <c:v>5.7808019511314868E-2</c:v>
                </c:pt>
                <c:pt idx="224">
                  <c:v>0.1521343991441596</c:v>
                </c:pt>
                <c:pt idx="225">
                  <c:v>8.1408716156775973E-2</c:v>
                </c:pt>
                <c:pt idx="226">
                  <c:v>0.12837386280220953</c:v>
                </c:pt>
                <c:pt idx="227">
                  <c:v>0.1710612680979445</c:v>
                </c:pt>
                <c:pt idx="228">
                  <c:v>-1.0703742130848543E-3</c:v>
                </c:pt>
                <c:pt idx="229">
                  <c:v>8.1748156754033796E-2</c:v>
                </c:pt>
                <c:pt idx="230">
                  <c:v>7.1706035672773255E-2</c:v>
                </c:pt>
                <c:pt idx="231">
                  <c:v>0.1623511248374267</c:v>
                </c:pt>
                <c:pt idx="232">
                  <c:v>5.984525785326323E-2</c:v>
                </c:pt>
                <c:pt idx="233">
                  <c:v>9.6012974555220371E-2</c:v>
                </c:pt>
                <c:pt idx="234">
                  <c:v>0.11458917903349271</c:v>
                </c:pt>
                <c:pt idx="235">
                  <c:v>6.9627801955041355E-2</c:v>
                </c:pt>
                <c:pt idx="236">
                  <c:v>5.1799538388322935E-2</c:v>
                </c:pt>
                <c:pt idx="237">
                  <c:v>0.10632396857379584</c:v>
                </c:pt>
                <c:pt idx="238">
                  <c:v>5.239695829890454E-2</c:v>
                </c:pt>
                <c:pt idx="239">
                  <c:v>0.20672323713145635</c:v>
                </c:pt>
                <c:pt idx="240">
                  <c:v>9.8418653633991687E-2</c:v>
                </c:pt>
                <c:pt idx="241">
                  <c:v>0.10164505192468544</c:v>
                </c:pt>
                <c:pt idx="242">
                  <c:v>-4.9856258668136651E-2</c:v>
                </c:pt>
                <c:pt idx="243">
                  <c:v>-0.19641493630452586</c:v>
                </c:pt>
                <c:pt idx="244">
                  <c:v>0.14351833410501838</c:v>
                </c:pt>
                <c:pt idx="245">
                  <c:v>0.13544096215432155</c:v>
                </c:pt>
                <c:pt idx="246">
                  <c:v>0.15935408815730448</c:v>
                </c:pt>
                <c:pt idx="247">
                  <c:v>0.14570314490802794</c:v>
                </c:pt>
                <c:pt idx="248">
                  <c:v>0.16418816462817751</c:v>
                </c:pt>
                <c:pt idx="249">
                  <c:v>5.1473793822471137E-2</c:v>
                </c:pt>
                <c:pt idx="250">
                  <c:v>4.5814549977878968E-2</c:v>
                </c:pt>
                <c:pt idx="251">
                  <c:v>0.24897388864156322</c:v>
                </c:pt>
                <c:pt idx="252">
                  <c:v>0.21811437722017499</c:v>
                </c:pt>
                <c:pt idx="253">
                  <c:v>0.21163067430796634</c:v>
                </c:pt>
                <c:pt idx="254">
                  <c:v>0.31360788255578398</c:v>
                </c:pt>
                <c:pt idx="255">
                  <c:v>0.24356680703159275</c:v>
                </c:pt>
                <c:pt idx="256">
                  <c:v>0.22138354102002197</c:v>
                </c:pt>
                <c:pt idx="257">
                  <c:v>0.23292499461745469</c:v>
                </c:pt>
                <c:pt idx="258">
                  <c:v>0.30283299804483182</c:v>
                </c:pt>
                <c:pt idx="259">
                  <c:v>0.17557402079762208</c:v>
                </c:pt>
                <c:pt idx="260">
                  <c:v>9.3821336864143387E-2</c:v>
                </c:pt>
                <c:pt idx="261">
                  <c:v>0.15774039233322729</c:v>
                </c:pt>
                <c:pt idx="262">
                  <c:v>0.33416211361507159</c:v>
                </c:pt>
                <c:pt idx="263">
                  <c:v>0.33867342949451973</c:v>
                </c:pt>
                <c:pt idx="264">
                  <c:v>0.1500316234902041</c:v>
                </c:pt>
                <c:pt idx="265">
                  <c:v>0.21635805337837952</c:v>
                </c:pt>
                <c:pt idx="266">
                  <c:v>0.30261806326444346</c:v>
                </c:pt>
                <c:pt idx="267">
                  <c:v>0.22486438897203365</c:v>
                </c:pt>
                <c:pt idx="268">
                  <c:v>0.18011920126815137</c:v>
                </c:pt>
                <c:pt idx="269">
                  <c:v>0.3007226431415877</c:v>
                </c:pt>
                <c:pt idx="270">
                  <c:v>9.0414374456616278E-2</c:v>
                </c:pt>
                <c:pt idx="271">
                  <c:v>0.30971248173947075</c:v>
                </c:pt>
                <c:pt idx="272">
                  <c:v>0.23286801144234767</c:v>
                </c:pt>
                <c:pt idx="273">
                  <c:v>0.25194663284880653</c:v>
                </c:pt>
                <c:pt idx="274">
                  <c:v>0.2346436732795783</c:v>
                </c:pt>
                <c:pt idx="275">
                  <c:v>0.22940184391209484</c:v>
                </c:pt>
                <c:pt idx="276">
                  <c:v>0.24567195116212781</c:v>
                </c:pt>
                <c:pt idx="277">
                  <c:v>0.20275966858443478</c:v>
                </c:pt>
                <c:pt idx="278">
                  <c:v>0.15149997689731798</c:v>
                </c:pt>
                <c:pt idx="279">
                  <c:v>0.21901704202481495</c:v>
                </c:pt>
                <c:pt idx="280">
                  <c:v>0.13014017740901168</c:v>
                </c:pt>
                <c:pt idx="281">
                  <c:v>0.21289084684447937</c:v>
                </c:pt>
                <c:pt idx="282">
                  <c:v>0.16117280769159445</c:v>
                </c:pt>
                <c:pt idx="283">
                  <c:v>4.6259726693443762E-2</c:v>
                </c:pt>
                <c:pt idx="284">
                  <c:v>0.23835859839439422</c:v>
                </c:pt>
                <c:pt idx="285">
                  <c:v>4.888795006287365E-2</c:v>
                </c:pt>
                <c:pt idx="286">
                  <c:v>9.2543930435439056E-2</c:v>
                </c:pt>
                <c:pt idx="287">
                  <c:v>0.17323232202114894</c:v>
                </c:pt>
                <c:pt idx="288">
                  <c:v>0.41942723548804978</c:v>
                </c:pt>
                <c:pt idx="289">
                  <c:v>9.0090348373328716E-2</c:v>
                </c:pt>
                <c:pt idx="290">
                  <c:v>0.24488544280007396</c:v>
                </c:pt>
                <c:pt idx="291">
                  <c:v>0.15776935279101184</c:v>
                </c:pt>
                <c:pt idx="292">
                  <c:v>4.8840592461671578E-2</c:v>
                </c:pt>
                <c:pt idx="293">
                  <c:v>0.14915238426091576</c:v>
                </c:pt>
                <c:pt idx="294">
                  <c:v>0.12853540183782597</c:v>
                </c:pt>
                <c:pt idx="295">
                  <c:v>0.12614904788455306</c:v>
                </c:pt>
                <c:pt idx="296">
                  <c:v>0.16789034247600379</c:v>
                </c:pt>
                <c:pt idx="297">
                  <c:v>0.21036605522848931</c:v>
                </c:pt>
                <c:pt idx="298">
                  <c:v>8.3961683152767752E-2</c:v>
                </c:pt>
                <c:pt idx="299">
                  <c:v>0.2275906717408131</c:v>
                </c:pt>
                <c:pt idx="300">
                  <c:v>0.14274299272950938</c:v>
                </c:pt>
                <c:pt idx="301">
                  <c:v>0.21526476147267956</c:v>
                </c:pt>
                <c:pt idx="302">
                  <c:v>#N/A</c:v>
                </c:pt>
                <c:pt idx="303">
                  <c:v>#N/A</c:v>
                </c:pt>
                <c:pt idx="304">
                  <c:v>#N/A</c:v>
                </c:pt>
                <c:pt idx="305">
                  <c:v>#N/A</c:v>
                </c:pt>
                <c:pt idx="306">
                  <c:v>#N/A</c:v>
                </c:pt>
                <c:pt idx="307">
                  <c:v>#N/A</c:v>
                </c:pt>
                <c:pt idx="308">
                  <c:v>#N/A</c:v>
                </c:pt>
                <c:pt idx="309">
                  <c:v>#N/A</c:v>
                </c:pt>
                <c:pt idx="310">
                  <c:v>#N/A</c:v>
                </c:pt>
                <c:pt idx="311">
                  <c:v>#N/A</c:v>
                </c:pt>
              </c:numCache>
            </c:numRef>
          </c:val>
          <c:extLst>
            <c:ext xmlns:c16="http://schemas.microsoft.com/office/drawing/2014/chart" uri="{C3380CC4-5D6E-409C-BE32-E72D297353CC}">
              <c16:uniqueId val="{00000001-AD3B-47DD-8B49-C93D44ABC48B}"/>
            </c:ext>
          </c:extLst>
        </c:ser>
        <c:ser>
          <c:idx val="2"/>
          <c:order val="2"/>
          <c:tx>
            <c:strRef>
              <c:f>updated!$R$8</c:f>
              <c:strCache>
                <c:ptCount val="1"/>
                <c:pt idx="0">
                  <c:v>Housing services inflation</c:v>
                </c:pt>
              </c:strCache>
            </c:strRef>
          </c:tx>
          <c:spPr>
            <a:solidFill>
              <a:srgbClr val="91235A"/>
            </a:solidFill>
            <a:ln>
              <a:noFill/>
            </a:ln>
            <a:effectLst/>
          </c:spPr>
          <c:invertIfNegative val="0"/>
          <c:cat>
            <c:numRef>
              <c:f>updated!$O$9:$O$320</c:f>
              <c:numCache>
                <c:formatCode>mmm"-"yyyy</c:formatCode>
                <c:ptCount val="312"/>
                <c:pt idx="0">
                  <c:v>36556</c:v>
                </c:pt>
                <c:pt idx="1">
                  <c:v>36585</c:v>
                </c:pt>
                <c:pt idx="2">
                  <c:v>36616</c:v>
                </c:pt>
                <c:pt idx="3">
                  <c:v>36646</c:v>
                </c:pt>
                <c:pt idx="4">
                  <c:v>36677</c:v>
                </c:pt>
                <c:pt idx="5">
                  <c:v>36707</c:v>
                </c:pt>
                <c:pt idx="6">
                  <c:v>36738</c:v>
                </c:pt>
                <c:pt idx="7">
                  <c:v>36769</c:v>
                </c:pt>
                <c:pt idx="8">
                  <c:v>36799</c:v>
                </c:pt>
                <c:pt idx="9">
                  <c:v>36830</c:v>
                </c:pt>
                <c:pt idx="10">
                  <c:v>36860</c:v>
                </c:pt>
                <c:pt idx="11">
                  <c:v>36891</c:v>
                </c:pt>
                <c:pt idx="12">
                  <c:v>36922</c:v>
                </c:pt>
                <c:pt idx="13">
                  <c:v>36950</c:v>
                </c:pt>
                <c:pt idx="14">
                  <c:v>36981</c:v>
                </c:pt>
                <c:pt idx="15">
                  <c:v>37011</c:v>
                </c:pt>
                <c:pt idx="16">
                  <c:v>37042</c:v>
                </c:pt>
                <c:pt idx="17">
                  <c:v>37072</c:v>
                </c:pt>
                <c:pt idx="18">
                  <c:v>37103</c:v>
                </c:pt>
                <c:pt idx="19">
                  <c:v>37134</c:v>
                </c:pt>
                <c:pt idx="20">
                  <c:v>37164</c:v>
                </c:pt>
                <c:pt idx="21">
                  <c:v>37195</c:v>
                </c:pt>
                <c:pt idx="22">
                  <c:v>37225</c:v>
                </c:pt>
                <c:pt idx="23">
                  <c:v>37256</c:v>
                </c:pt>
                <c:pt idx="24">
                  <c:v>37287</c:v>
                </c:pt>
                <c:pt idx="25">
                  <c:v>37315</c:v>
                </c:pt>
                <c:pt idx="26">
                  <c:v>37346</c:v>
                </c:pt>
                <c:pt idx="27">
                  <c:v>37376</c:v>
                </c:pt>
                <c:pt idx="28">
                  <c:v>37407</c:v>
                </c:pt>
                <c:pt idx="29">
                  <c:v>37437</c:v>
                </c:pt>
                <c:pt idx="30">
                  <c:v>37468</c:v>
                </c:pt>
                <c:pt idx="31">
                  <c:v>37499</c:v>
                </c:pt>
                <c:pt idx="32">
                  <c:v>37529</c:v>
                </c:pt>
                <c:pt idx="33">
                  <c:v>37560</c:v>
                </c:pt>
                <c:pt idx="34">
                  <c:v>37590</c:v>
                </c:pt>
                <c:pt idx="35">
                  <c:v>37621</c:v>
                </c:pt>
                <c:pt idx="36">
                  <c:v>37652</c:v>
                </c:pt>
                <c:pt idx="37">
                  <c:v>37680</c:v>
                </c:pt>
                <c:pt idx="38">
                  <c:v>37711</c:v>
                </c:pt>
                <c:pt idx="39">
                  <c:v>37741</c:v>
                </c:pt>
                <c:pt idx="40">
                  <c:v>37772</c:v>
                </c:pt>
                <c:pt idx="41">
                  <c:v>37802</c:v>
                </c:pt>
                <c:pt idx="42">
                  <c:v>37833</c:v>
                </c:pt>
                <c:pt idx="43">
                  <c:v>37864</c:v>
                </c:pt>
                <c:pt idx="44">
                  <c:v>37894</c:v>
                </c:pt>
                <c:pt idx="45">
                  <c:v>37925</c:v>
                </c:pt>
                <c:pt idx="46">
                  <c:v>37955</c:v>
                </c:pt>
                <c:pt idx="47">
                  <c:v>37986</c:v>
                </c:pt>
                <c:pt idx="48">
                  <c:v>38017</c:v>
                </c:pt>
                <c:pt idx="49">
                  <c:v>38046</c:v>
                </c:pt>
                <c:pt idx="50">
                  <c:v>38077</c:v>
                </c:pt>
                <c:pt idx="51">
                  <c:v>38107</c:v>
                </c:pt>
                <c:pt idx="52">
                  <c:v>38138</c:v>
                </c:pt>
                <c:pt idx="53">
                  <c:v>38168</c:v>
                </c:pt>
                <c:pt idx="54">
                  <c:v>38199</c:v>
                </c:pt>
                <c:pt idx="55">
                  <c:v>38230</c:v>
                </c:pt>
                <c:pt idx="56">
                  <c:v>38260</c:v>
                </c:pt>
                <c:pt idx="57">
                  <c:v>38291</c:v>
                </c:pt>
                <c:pt idx="58">
                  <c:v>38321</c:v>
                </c:pt>
                <c:pt idx="59">
                  <c:v>38352</c:v>
                </c:pt>
                <c:pt idx="60">
                  <c:v>38383</c:v>
                </c:pt>
                <c:pt idx="61">
                  <c:v>38411</c:v>
                </c:pt>
                <c:pt idx="62">
                  <c:v>38442</c:v>
                </c:pt>
                <c:pt idx="63">
                  <c:v>38472</c:v>
                </c:pt>
                <c:pt idx="64">
                  <c:v>38503</c:v>
                </c:pt>
                <c:pt idx="65">
                  <c:v>38533</c:v>
                </c:pt>
                <c:pt idx="66">
                  <c:v>38564</c:v>
                </c:pt>
                <c:pt idx="67">
                  <c:v>38595</c:v>
                </c:pt>
                <c:pt idx="68">
                  <c:v>38625</c:v>
                </c:pt>
                <c:pt idx="69">
                  <c:v>38656</c:v>
                </c:pt>
                <c:pt idx="70">
                  <c:v>38686</c:v>
                </c:pt>
                <c:pt idx="71">
                  <c:v>38717</c:v>
                </c:pt>
                <c:pt idx="72">
                  <c:v>38748</c:v>
                </c:pt>
                <c:pt idx="73">
                  <c:v>38776</c:v>
                </c:pt>
                <c:pt idx="74">
                  <c:v>38807</c:v>
                </c:pt>
                <c:pt idx="75">
                  <c:v>38837</c:v>
                </c:pt>
                <c:pt idx="76">
                  <c:v>38868</c:v>
                </c:pt>
                <c:pt idx="77">
                  <c:v>38898</c:v>
                </c:pt>
                <c:pt idx="78">
                  <c:v>38929</c:v>
                </c:pt>
                <c:pt idx="79">
                  <c:v>38960</c:v>
                </c:pt>
                <c:pt idx="80">
                  <c:v>38990</c:v>
                </c:pt>
                <c:pt idx="81">
                  <c:v>39021</c:v>
                </c:pt>
                <c:pt idx="82">
                  <c:v>39051</c:v>
                </c:pt>
                <c:pt idx="83">
                  <c:v>39082</c:v>
                </c:pt>
                <c:pt idx="84">
                  <c:v>39113</c:v>
                </c:pt>
                <c:pt idx="85">
                  <c:v>39141</c:v>
                </c:pt>
                <c:pt idx="86">
                  <c:v>39172</c:v>
                </c:pt>
                <c:pt idx="87">
                  <c:v>39202</c:v>
                </c:pt>
                <c:pt idx="88">
                  <c:v>39233</c:v>
                </c:pt>
                <c:pt idx="89">
                  <c:v>39263</c:v>
                </c:pt>
                <c:pt idx="90">
                  <c:v>39294</c:v>
                </c:pt>
                <c:pt idx="91">
                  <c:v>39325</c:v>
                </c:pt>
                <c:pt idx="92">
                  <c:v>39355</c:v>
                </c:pt>
                <c:pt idx="93">
                  <c:v>39386</c:v>
                </c:pt>
                <c:pt idx="94">
                  <c:v>39416</c:v>
                </c:pt>
                <c:pt idx="95">
                  <c:v>39447</c:v>
                </c:pt>
                <c:pt idx="96">
                  <c:v>39478</c:v>
                </c:pt>
                <c:pt idx="97">
                  <c:v>39507</c:v>
                </c:pt>
                <c:pt idx="98">
                  <c:v>39538</c:v>
                </c:pt>
                <c:pt idx="99">
                  <c:v>39568</c:v>
                </c:pt>
                <c:pt idx="100">
                  <c:v>39599</c:v>
                </c:pt>
                <c:pt idx="101">
                  <c:v>39629</c:v>
                </c:pt>
                <c:pt idx="102">
                  <c:v>39660</c:v>
                </c:pt>
                <c:pt idx="103">
                  <c:v>39691</c:v>
                </c:pt>
                <c:pt idx="104">
                  <c:v>39721</c:v>
                </c:pt>
                <c:pt idx="105">
                  <c:v>39752</c:v>
                </c:pt>
                <c:pt idx="106">
                  <c:v>39782</c:v>
                </c:pt>
                <c:pt idx="107">
                  <c:v>39813</c:v>
                </c:pt>
                <c:pt idx="108">
                  <c:v>39844</c:v>
                </c:pt>
                <c:pt idx="109">
                  <c:v>39872</c:v>
                </c:pt>
                <c:pt idx="110">
                  <c:v>39903</c:v>
                </c:pt>
                <c:pt idx="111">
                  <c:v>39933</c:v>
                </c:pt>
                <c:pt idx="112">
                  <c:v>39964</c:v>
                </c:pt>
                <c:pt idx="113">
                  <c:v>39994</c:v>
                </c:pt>
                <c:pt idx="114">
                  <c:v>40025</c:v>
                </c:pt>
                <c:pt idx="115">
                  <c:v>40056</c:v>
                </c:pt>
                <c:pt idx="116">
                  <c:v>40086</c:v>
                </c:pt>
                <c:pt idx="117">
                  <c:v>40117</c:v>
                </c:pt>
                <c:pt idx="118">
                  <c:v>40147</c:v>
                </c:pt>
                <c:pt idx="119">
                  <c:v>40178</c:v>
                </c:pt>
                <c:pt idx="120">
                  <c:v>40209</c:v>
                </c:pt>
                <c:pt idx="121">
                  <c:v>40237</c:v>
                </c:pt>
                <c:pt idx="122">
                  <c:v>40268</c:v>
                </c:pt>
                <c:pt idx="123">
                  <c:v>40298</c:v>
                </c:pt>
                <c:pt idx="124">
                  <c:v>40329</c:v>
                </c:pt>
                <c:pt idx="125">
                  <c:v>40359</c:v>
                </c:pt>
                <c:pt idx="126">
                  <c:v>40390</c:v>
                </c:pt>
                <c:pt idx="127">
                  <c:v>40421</c:v>
                </c:pt>
                <c:pt idx="128">
                  <c:v>40451</c:v>
                </c:pt>
                <c:pt idx="129">
                  <c:v>40482</c:v>
                </c:pt>
                <c:pt idx="130">
                  <c:v>40512</c:v>
                </c:pt>
                <c:pt idx="131">
                  <c:v>40543</c:v>
                </c:pt>
                <c:pt idx="132">
                  <c:v>40574</c:v>
                </c:pt>
                <c:pt idx="133">
                  <c:v>40602</c:v>
                </c:pt>
                <c:pt idx="134">
                  <c:v>40633</c:v>
                </c:pt>
                <c:pt idx="135">
                  <c:v>40663</c:v>
                </c:pt>
                <c:pt idx="136">
                  <c:v>40694</c:v>
                </c:pt>
                <c:pt idx="137">
                  <c:v>40724</c:v>
                </c:pt>
                <c:pt idx="138">
                  <c:v>40755</c:v>
                </c:pt>
                <c:pt idx="139">
                  <c:v>40786</c:v>
                </c:pt>
                <c:pt idx="140">
                  <c:v>40816</c:v>
                </c:pt>
                <c:pt idx="141">
                  <c:v>40847</c:v>
                </c:pt>
                <c:pt idx="142">
                  <c:v>40877</c:v>
                </c:pt>
                <c:pt idx="143">
                  <c:v>40908</c:v>
                </c:pt>
                <c:pt idx="144">
                  <c:v>40939</c:v>
                </c:pt>
                <c:pt idx="145">
                  <c:v>40968</c:v>
                </c:pt>
                <c:pt idx="146">
                  <c:v>40999</c:v>
                </c:pt>
                <c:pt idx="147">
                  <c:v>41029</c:v>
                </c:pt>
                <c:pt idx="148">
                  <c:v>41060</c:v>
                </c:pt>
                <c:pt idx="149">
                  <c:v>41090</c:v>
                </c:pt>
                <c:pt idx="150">
                  <c:v>41121</c:v>
                </c:pt>
                <c:pt idx="151">
                  <c:v>41152</c:v>
                </c:pt>
                <c:pt idx="152">
                  <c:v>41182</c:v>
                </c:pt>
                <c:pt idx="153">
                  <c:v>41213</c:v>
                </c:pt>
                <c:pt idx="154">
                  <c:v>41243</c:v>
                </c:pt>
                <c:pt idx="155">
                  <c:v>41274</c:v>
                </c:pt>
                <c:pt idx="156">
                  <c:v>41305</c:v>
                </c:pt>
                <c:pt idx="157">
                  <c:v>41333</c:v>
                </c:pt>
                <c:pt idx="158">
                  <c:v>41364</c:v>
                </c:pt>
                <c:pt idx="159">
                  <c:v>41394</c:v>
                </c:pt>
                <c:pt idx="160">
                  <c:v>41425</c:v>
                </c:pt>
                <c:pt idx="161">
                  <c:v>41455</c:v>
                </c:pt>
                <c:pt idx="162">
                  <c:v>41486</c:v>
                </c:pt>
                <c:pt idx="163">
                  <c:v>41517</c:v>
                </c:pt>
                <c:pt idx="164">
                  <c:v>41547</c:v>
                </c:pt>
                <c:pt idx="165">
                  <c:v>41578</c:v>
                </c:pt>
                <c:pt idx="166">
                  <c:v>41608</c:v>
                </c:pt>
                <c:pt idx="167">
                  <c:v>41639</c:v>
                </c:pt>
                <c:pt idx="168">
                  <c:v>41670</c:v>
                </c:pt>
                <c:pt idx="169">
                  <c:v>41698</c:v>
                </c:pt>
                <c:pt idx="170">
                  <c:v>41729</c:v>
                </c:pt>
                <c:pt idx="171">
                  <c:v>41759</c:v>
                </c:pt>
                <c:pt idx="172">
                  <c:v>41790</c:v>
                </c:pt>
                <c:pt idx="173">
                  <c:v>41820</c:v>
                </c:pt>
                <c:pt idx="174">
                  <c:v>41851</c:v>
                </c:pt>
                <c:pt idx="175">
                  <c:v>41882</c:v>
                </c:pt>
                <c:pt idx="176">
                  <c:v>41912</c:v>
                </c:pt>
                <c:pt idx="177">
                  <c:v>41943</c:v>
                </c:pt>
                <c:pt idx="178">
                  <c:v>41973</c:v>
                </c:pt>
                <c:pt idx="179">
                  <c:v>42004</c:v>
                </c:pt>
                <c:pt idx="180">
                  <c:v>42035</c:v>
                </c:pt>
                <c:pt idx="181">
                  <c:v>42063</c:v>
                </c:pt>
                <c:pt idx="182">
                  <c:v>42094</c:v>
                </c:pt>
                <c:pt idx="183">
                  <c:v>42124</c:v>
                </c:pt>
                <c:pt idx="184">
                  <c:v>42155</c:v>
                </c:pt>
                <c:pt idx="185">
                  <c:v>42185</c:v>
                </c:pt>
                <c:pt idx="186">
                  <c:v>42216</c:v>
                </c:pt>
                <c:pt idx="187">
                  <c:v>42247</c:v>
                </c:pt>
                <c:pt idx="188">
                  <c:v>42277</c:v>
                </c:pt>
                <c:pt idx="189">
                  <c:v>42308</c:v>
                </c:pt>
                <c:pt idx="190">
                  <c:v>42338</c:v>
                </c:pt>
                <c:pt idx="191">
                  <c:v>42369</c:v>
                </c:pt>
                <c:pt idx="192">
                  <c:v>42400</c:v>
                </c:pt>
                <c:pt idx="193">
                  <c:v>42429</c:v>
                </c:pt>
                <c:pt idx="194">
                  <c:v>42460</c:v>
                </c:pt>
                <c:pt idx="195">
                  <c:v>42490</c:v>
                </c:pt>
                <c:pt idx="196">
                  <c:v>42521</c:v>
                </c:pt>
                <c:pt idx="197">
                  <c:v>42551</c:v>
                </c:pt>
                <c:pt idx="198">
                  <c:v>42582</c:v>
                </c:pt>
                <c:pt idx="199">
                  <c:v>42613</c:v>
                </c:pt>
                <c:pt idx="200">
                  <c:v>42643</c:v>
                </c:pt>
                <c:pt idx="201">
                  <c:v>42674</c:v>
                </c:pt>
                <c:pt idx="202">
                  <c:v>42704</c:v>
                </c:pt>
                <c:pt idx="203">
                  <c:v>42735</c:v>
                </c:pt>
                <c:pt idx="204">
                  <c:v>42766</c:v>
                </c:pt>
                <c:pt idx="205">
                  <c:v>42794</c:v>
                </c:pt>
                <c:pt idx="206">
                  <c:v>42825</c:v>
                </c:pt>
                <c:pt idx="207">
                  <c:v>42855</c:v>
                </c:pt>
                <c:pt idx="208">
                  <c:v>42886</c:v>
                </c:pt>
                <c:pt idx="209">
                  <c:v>42916</c:v>
                </c:pt>
                <c:pt idx="210">
                  <c:v>42947</c:v>
                </c:pt>
                <c:pt idx="211">
                  <c:v>42978</c:v>
                </c:pt>
                <c:pt idx="212">
                  <c:v>43008</c:v>
                </c:pt>
                <c:pt idx="213">
                  <c:v>43039</c:v>
                </c:pt>
                <c:pt idx="214">
                  <c:v>43069</c:v>
                </c:pt>
                <c:pt idx="215">
                  <c:v>43100</c:v>
                </c:pt>
                <c:pt idx="216">
                  <c:v>43131</c:v>
                </c:pt>
                <c:pt idx="217">
                  <c:v>43159</c:v>
                </c:pt>
                <c:pt idx="218">
                  <c:v>43190</c:v>
                </c:pt>
                <c:pt idx="219">
                  <c:v>43220</c:v>
                </c:pt>
                <c:pt idx="220">
                  <c:v>43251</c:v>
                </c:pt>
                <c:pt idx="221">
                  <c:v>43281</c:v>
                </c:pt>
                <c:pt idx="222">
                  <c:v>43312</c:v>
                </c:pt>
                <c:pt idx="223">
                  <c:v>43343</c:v>
                </c:pt>
                <c:pt idx="224">
                  <c:v>43373</c:v>
                </c:pt>
                <c:pt idx="225">
                  <c:v>43404</c:v>
                </c:pt>
                <c:pt idx="226">
                  <c:v>43434</c:v>
                </c:pt>
                <c:pt idx="227">
                  <c:v>43465</c:v>
                </c:pt>
                <c:pt idx="228">
                  <c:v>43496</c:v>
                </c:pt>
                <c:pt idx="229">
                  <c:v>43524</c:v>
                </c:pt>
                <c:pt idx="230">
                  <c:v>43555</c:v>
                </c:pt>
                <c:pt idx="231">
                  <c:v>43585</c:v>
                </c:pt>
                <c:pt idx="232">
                  <c:v>43616</c:v>
                </c:pt>
                <c:pt idx="233">
                  <c:v>43646</c:v>
                </c:pt>
                <c:pt idx="234">
                  <c:v>43677</c:v>
                </c:pt>
                <c:pt idx="235">
                  <c:v>43708</c:v>
                </c:pt>
                <c:pt idx="236">
                  <c:v>43738</c:v>
                </c:pt>
                <c:pt idx="237">
                  <c:v>43769</c:v>
                </c:pt>
                <c:pt idx="238">
                  <c:v>43799</c:v>
                </c:pt>
                <c:pt idx="239">
                  <c:v>43830</c:v>
                </c:pt>
                <c:pt idx="240">
                  <c:v>43861</c:v>
                </c:pt>
                <c:pt idx="241">
                  <c:v>43890</c:v>
                </c:pt>
                <c:pt idx="242">
                  <c:v>43921</c:v>
                </c:pt>
                <c:pt idx="243">
                  <c:v>43951</c:v>
                </c:pt>
                <c:pt idx="244">
                  <c:v>43982</c:v>
                </c:pt>
                <c:pt idx="245">
                  <c:v>44012</c:v>
                </c:pt>
                <c:pt idx="246">
                  <c:v>44043</c:v>
                </c:pt>
                <c:pt idx="247">
                  <c:v>44074</c:v>
                </c:pt>
                <c:pt idx="248">
                  <c:v>44104</c:v>
                </c:pt>
                <c:pt idx="249">
                  <c:v>44135</c:v>
                </c:pt>
                <c:pt idx="250">
                  <c:v>44165</c:v>
                </c:pt>
                <c:pt idx="251">
                  <c:v>44196</c:v>
                </c:pt>
                <c:pt idx="252">
                  <c:v>44227</c:v>
                </c:pt>
                <c:pt idx="253">
                  <c:v>44255</c:v>
                </c:pt>
                <c:pt idx="254">
                  <c:v>44286</c:v>
                </c:pt>
                <c:pt idx="255">
                  <c:v>44316</c:v>
                </c:pt>
                <c:pt idx="256">
                  <c:v>44347</c:v>
                </c:pt>
                <c:pt idx="257">
                  <c:v>44377</c:v>
                </c:pt>
                <c:pt idx="258">
                  <c:v>44408</c:v>
                </c:pt>
                <c:pt idx="259">
                  <c:v>44439</c:v>
                </c:pt>
                <c:pt idx="260">
                  <c:v>44469</c:v>
                </c:pt>
                <c:pt idx="261">
                  <c:v>44500</c:v>
                </c:pt>
                <c:pt idx="262">
                  <c:v>44530</c:v>
                </c:pt>
                <c:pt idx="263">
                  <c:v>44561</c:v>
                </c:pt>
                <c:pt idx="264">
                  <c:v>44592</c:v>
                </c:pt>
                <c:pt idx="265">
                  <c:v>44620</c:v>
                </c:pt>
                <c:pt idx="266">
                  <c:v>44651</c:v>
                </c:pt>
                <c:pt idx="267">
                  <c:v>44681</c:v>
                </c:pt>
                <c:pt idx="268">
                  <c:v>44712</c:v>
                </c:pt>
                <c:pt idx="269">
                  <c:v>44742</c:v>
                </c:pt>
                <c:pt idx="270">
                  <c:v>44773</c:v>
                </c:pt>
                <c:pt idx="271">
                  <c:v>44804</c:v>
                </c:pt>
                <c:pt idx="272">
                  <c:v>44834</c:v>
                </c:pt>
                <c:pt idx="273">
                  <c:v>44865</c:v>
                </c:pt>
                <c:pt idx="274">
                  <c:v>44895</c:v>
                </c:pt>
                <c:pt idx="275">
                  <c:v>44926</c:v>
                </c:pt>
                <c:pt idx="276">
                  <c:v>44957</c:v>
                </c:pt>
                <c:pt idx="277">
                  <c:v>44985</c:v>
                </c:pt>
                <c:pt idx="278">
                  <c:v>45016</c:v>
                </c:pt>
                <c:pt idx="279">
                  <c:v>45046</c:v>
                </c:pt>
                <c:pt idx="280">
                  <c:v>45077</c:v>
                </c:pt>
                <c:pt idx="281">
                  <c:v>45107</c:v>
                </c:pt>
                <c:pt idx="282">
                  <c:v>45138</c:v>
                </c:pt>
                <c:pt idx="283">
                  <c:v>45169</c:v>
                </c:pt>
                <c:pt idx="284">
                  <c:v>45199</c:v>
                </c:pt>
                <c:pt idx="285">
                  <c:v>45230</c:v>
                </c:pt>
                <c:pt idx="286">
                  <c:v>45260</c:v>
                </c:pt>
                <c:pt idx="287">
                  <c:v>45291</c:v>
                </c:pt>
                <c:pt idx="288">
                  <c:v>45322</c:v>
                </c:pt>
                <c:pt idx="289">
                  <c:v>45351</c:v>
                </c:pt>
                <c:pt idx="290">
                  <c:v>45382</c:v>
                </c:pt>
                <c:pt idx="291">
                  <c:v>45412</c:v>
                </c:pt>
                <c:pt idx="292">
                  <c:v>45443</c:v>
                </c:pt>
                <c:pt idx="293">
                  <c:v>45473</c:v>
                </c:pt>
                <c:pt idx="294">
                  <c:v>45504</c:v>
                </c:pt>
                <c:pt idx="295">
                  <c:v>45535</c:v>
                </c:pt>
                <c:pt idx="296">
                  <c:v>45565</c:v>
                </c:pt>
                <c:pt idx="297">
                  <c:v>45596</c:v>
                </c:pt>
                <c:pt idx="298">
                  <c:v>45626</c:v>
                </c:pt>
                <c:pt idx="299">
                  <c:v>45657</c:v>
                </c:pt>
                <c:pt idx="300">
                  <c:v>45688</c:v>
                </c:pt>
                <c:pt idx="301">
                  <c:v>45716</c:v>
                </c:pt>
                <c:pt idx="302">
                  <c:v>45747</c:v>
                </c:pt>
                <c:pt idx="303">
                  <c:v>45777</c:v>
                </c:pt>
                <c:pt idx="304">
                  <c:v>45808</c:v>
                </c:pt>
                <c:pt idx="305">
                  <c:v>45838</c:v>
                </c:pt>
                <c:pt idx="306">
                  <c:v>45869</c:v>
                </c:pt>
                <c:pt idx="307">
                  <c:v>45900</c:v>
                </c:pt>
                <c:pt idx="308">
                  <c:v>45930</c:v>
                </c:pt>
                <c:pt idx="309">
                  <c:v>45961</c:v>
                </c:pt>
                <c:pt idx="310">
                  <c:v>45991</c:v>
                </c:pt>
                <c:pt idx="311">
                  <c:v>46022</c:v>
                </c:pt>
              </c:numCache>
            </c:numRef>
          </c:cat>
          <c:val>
            <c:numRef>
              <c:f>updated!$R$9:$R$320</c:f>
              <c:numCache>
                <c:formatCode>#,##0.00000</c:formatCode>
                <c:ptCount val="312"/>
                <c:pt idx="1">
                  <c:v>4.5360159539624599E-2</c:v>
                </c:pt>
                <c:pt idx="2">
                  <c:v>4.27005471917778E-2</c:v>
                </c:pt>
                <c:pt idx="3">
                  <c:v>3.8021444428288413E-2</c:v>
                </c:pt>
                <c:pt idx="4">
                  <c:v>4.5792865348971507E-2</c:v>
                </c:pt>
                <c:pt idx="5">
                  <c:v>5.4481451048813433E-2</c:v>
                </c:pt>
                <c:pt idx="6">
                  <c:v>4.2249300470590959E-2</c:v>
                </c:pt>
                <c:pt idx="7">
                  <c:v>4.8042577216581256E-2</c:v>
                </c:pt>
                <c:pt idx="8">
                  <c:v>5.2711769758341867E-2</c:v>
                </c:pt>
                <c:pt idx="9">
                  <c:v>5.3640212016477118E-2</c:v>
                </c:pt>
                <c:pt idx="10">
                  <c:v>4.433929442406917E-2</c:v>
                </c:pt>
                <c:pt idx="11">
                  <c:v>5.3805416586935044E-2</c:v>
                </c:pt>
                <c:pt idx="12">
                  <c:v>5.1455586135852549E-2</c:v>
                </c:pt>
                <c:pt idx="13">
                  <c:v>5.2539748424771174E-2</c:v>
                </c:pt>
                <c:pt idx="14">
                  <c:v>6.8304179390393377E-2</c:v>
                </c:pt>
                <c:pt idx="15">
                  <c:v>5.9226656875613556E-2</c:v>
                </c:pt>
                <c:pt idx="16">
                  <c:v>6.9814191538269788E-2</c:v>
                </c:pt>
                <c:pt idx="17">
                  <c:v>6.7493948647118121E-2</c:v>
                </c:pt>
                <c:pt idx="18">
                  <c:v>5.1880021096055363E-2</c:v>
                </c:pt>
                <c:pt idx="19">
                  <c:v>7.2465242812295716E-2</c:v>
                </c:pt>
                <c:pt idx="20">
                  <c:v>6.3203895551950828E-2</c:v>
                </c:pt>
                <c:pt idx="21">
                  <c:v>7.0691204032409805E-2</c:v>
                </c:pt>
                <c:pt idx="22">
                  <c:v>7.1487509683217987E-2</c:v>
                </c:pt>
                <c:pt idx="23">
                  <c:v>6.7442891385713882E-2</c:v>
                </c:pt>
                <c:pt idx="24">
                  <c:v>5.5557803512500462E-2</c:v>
                </c:pt>
                <c:pt idx="25">
                  <c:v>5.1047697307531427E-2</c:v>
                </c:pt>
                <c:pt idx="26">
                  <c:v>5.593244963601389E-2</c:v>
                </c:pt>
                <c:pt idx="27">
                  <c:v>5.1511972133904987E-2</c:v>
                </c:pt>
                <c:pt idx="28">
                  <c:v>3.8930596316527115E-2</c:v>
                </c:pt>
                <c:pt idx="29">
                  <c:v>4.8913813126765113E-2</c:v>
                </c:pt>
                <c:pt idx="30">
                  <c:v>4.6472165332512583E-2</c:v>
                </c:pt>
                <c:pt idx="31">
                  <c:v>2.9907936290770525E-2</c:v>
                </c:pt>
                <c:pt idx="32">
                  <c:v>5.2803562455384402E-2</c:v>
                </c:pt>
                <c:pt idx="33">
                  <c:v>3.9776521005841906E-2</c:v>
                </c:pt>
                <c:pt idx="34">
                  <c:v>4.1922602144556863E-2</c:v>
                </c:pt>
                <c:pt idx="35">
                  <c:v>3.9364843487829523E-2</c:v>
                </c:pt>
                <c:pt idx="36">
                  <c:v>5.1470934518959566E-2</c:v>
                </c:pt>
                <c:pt idx="37">
                  <c:v>2.3775272299872124E-2</c:v>
                </c:pt>
                <c:pt idx="38">
                  <c:v>2.7558274369560144E-2</c:v>
                </c:pt>
                <c:pt idx="39">
                  <c:v>1.5344491112634685E-2</c:v>
                </c:pt>
                <c:pt idx="40">
                  <c:v>2.8331358212595234E-2</c:v>
                </c:pt>
                <c:pt idx="41">
                  <c:v>6.114966836119208E-3</c:v>
                </c:pt>
                <c:pt idx="42">
                  <c:v>4.102749354491847E-2</c:v>
                </c:pt>
                <c:pt idx="43">
                  <c:v>3.3194634419475649E-2</c:v>
                </c:pt>
                <c:pt idx="44">
                  <c:v>4.1577270380097127E-2</c:v>
                </c:pt>
                <c:pt idx="45">
                  <c:v>4.2772670434036847E-2</c:v>
                </c:pt>
                <c:pt idx="46">
                  <c:v>4.2071525662965702E-2</c:v>
                </c:pt>
                <c:pt idx="47">
                  <c:v>2.0752108028307657E-2</c:v>
                </c:pt>
                <c:pt idx="48">
                  <c:v>3.4944485777977007E-2</c:v>
                </c:pt>
                <c:pt idx="49">
                  <c:v>3.6529140624752425E-2</c:v>
                </c:pt>
                <c:pt idx="50">
                  <c:v>4.2002498286063769E-2</c:v>
                </c:pt>
                <c:pt idx="51">
                  <c:v>5.5961418121692696E-2</c:v>
                </c:pt>
                <c:pt idx="52">
                  <c:v>3.7269089437761055E-2</c:v>
                </c:pt>
                <c:pt idx="53">
                  <c:v>4.3175876127030693E-2</c:v>
                </c:pt>
                <c:pt idx="54">
                  <c:v>3.5341995882390904E-2</c:v>
                </c:pt>
                <c:pt idx="55">
                  <c:v>4.300374101066648E-2</c:v>
                </c:pt>
                <c:pt idx="56">
                  <c:v>2.8657588325954348E-2</c:v>
                </c:pt>
                <c:pt idx="57">
                  <c:v>2.5108346959255578E-2</c:v>
                </c:pt>
                <c:pt idx="58">
                  <c:v>2.5118675315634342E-2</c:v>
                </c:pt>
                <c:pt idx="59">
                  <c:v>3.5901934983625199E-2</c:v>
                </c:pt>
                <c:pt idx="60">
                  <c:v>4.7936254557738131E-2</c:v>
                </c:pt>
                <c:pt idx="61">
                  <c:v>4.7527502345148374E-2</c:v>
                </c:pt>
                <c:pt idx="62">
                  <c:v>3.3842429840943232E-2</c:v>
                </c:pt>
                <c:pt idx="63">
                  <c:v>2.9196536613465888E-2</c:v>
                </c:pt>
                <c:pt idx="64">
                  <c:v>3.9533320931939959E-2</c:v>
                </c:pt>
                <c:pt idx="65">
                  <c:v>2.7299203749267791E-2</c:v>
                </c:pt>
                <c:pt idx="66">
                  <c:v>4.2007955077753366E-2</c:v>
                </c:pt>
                <c:pt idx="67">
                  <c:v>3.0939296727487648E-2</c:v>
                </c:pt>
                <c:pt idx="68">
                  <c:v>4.0133503268535028E-2</c:v>
                </c:pt>
                <c:pt idx="69">
                  <c:v>3.4106266408525203E-2</c:v>
                </c:pt>
                <c:pt idx="70">
                  <c:v>4.5556578952966054E-2</c:v>
                </c:pt>
                <c:pt idx="71">
                  <c:v>3.5902480884643373E-2</c:v>
                </c:pt>
                <c:pt idx="72">
                  <c:v>4.8789038473674058E-2</c:v>
                </c:pt>
                <c:pt idx="73">
                  <c:v>5.21081616542877E-2</c:v>
                </c:pt>
                <c:pt idx="74">
                  <c:v>5.7875008680128216E-2</c:v>
                </c:pt>
                <c:pt idx="75">
                  <c:v>6.3611279384948954E-2</c:v>
                </c:pt>
                <c:pt idx="76">
                  <c:v>7.6786968337817854E-2</c:v>
                </c:pt>
                <c:pt idx="77">
                  <c:v>7.8394459279593071E-2</c:v>
                </c:pt>
                <c:pt idx="78">
                  <c:v>6.49817714464897E-2</c:v>
                </c:pt>
                <c:pt idx="79">
                  <c:v>6.0698000162127244E-2</c:v>
                </c:pt>
                <c:pt idx="80">
                  <c:v>5.4609595220305493E-2</c:v>
                </c:pt>
                <c:pt idx="81">
                  <c:v>6.4557229670922797E-2</c:v>
                </c:pt>
                <c:pt idx="82">
                  <c:v>5.2784441218528183E-2</c:v>
                </c:pt>
                <c:pt idx="83">
                  <c:v>5.5757263288922228E-2</c:v>
                </c:pt>
                <c:pt idx="84">
                  <c:v>4.8490174730903501E-2</c:v>
                </c:pt>
                <c:pt idx="85">
                  <c:v>5.410284660759395E-2</c:v>
                </c:pt>
                <c:pt idx="86">
                  <c:v>4.5691174835199078E-2</c:v>
                </c:pt>
                <c:pt idx="87">
                  <c:v>3.183464405375843E-2</c:v>
                </c:pt>
                <c:pt idx="88">
                  <c:v>2.4430691281843171E-2</c:v>
                </c:pt>
                <c:pt idx="89">
                  <c:v>3.5507394399644281E-2</c:v>
                </c:pt>
                <c:pt idx="90">
                  <c:v>3.7008828109664119E-2</c:v>
                </c:pt>
                <c:pt idx="91">
                  <c:v>4.5487445550646093E-2</c:v>
                </c:pt>
                <c:pt idx="92">
                  <c:v>4.8777165958131294E-2</c:v>
                </c:pt>
                <c:pt idx="93">
                  <c:v>4.7577263503961811E-2</c:v>
                </c:pt>
                <c:pt idx="94">
                  <c:v>5.8437769434540286E-2</c:v>
                </c:pt>
                <c:pt idx="95">
                  <c:v>4.93409844068083E-2</c:v>
                </c:pt>
                <c:pt idx="96">
                  <c:v>3.6815854168718326E-2</c:v>
                </c:pt>
                <c:pt idx="97">
                  <c:v>3.1495226863957608E-2</c:v>
                </c:pt>
                <c:pt idx="98">
                  <c:v>3.6172089202345319E-2</c:v>
                </c:pt>
                <c:pt idx="99">
                  <c:v>4.0345469046694768E-2</c:v>
                </c:pt>
                <c:pt idx="100">
                  <c:v>2.2319862520240874E-2</c:v>
                </c:pt>
                <c:pt idx="101">
                  <c:v>4.5855209734659612E-2</c:v>
                </c:pt>
                <c:pt idx="102">
                  <c:v>3.4198366991749836E-2</c:v>
                </c:pt>
                <c:pt idx="103">
                  <c:v>3.30501196933531E-2</c:v>
                </c:pt>
                <c:pt idx="104">
                  <c:v>4.3758651641249313E-2</c:v>
                </c:pt>
                <c:pt idx="105">
                  <c:v>3.187507856505227E-2</c:v>
                </c:pt>
                <c:pt idx="106">
                  <c:v>4.8067785607889872E-2</c:v>
                </c:pt>
                <c:pt idx="107">
                  <c:v>1.6246983116329092E-2</c:v>
                </c:pt>
                <c:pt idx="108">
                  <c:v>4.0481380910815837E-2</c:v>
                </c:pt>
                <c:pt idx="109">
                  <c:v>2.4969852264991668E-2</c:v>
                </c:pt>
                <c:pt idx="110">
                  <c:v>3.8917386561166799E-2</c:v>
                </c:pt>
                <c:pt idx="111">
                  <c:v>2.8221766565517382E-2</c:v>
                </c:pt>
                <c:pt idx="112">
                  <c:v>2.9747512776554678E-2</c:v>
                </c:pt>
                <c:pt idx="113">
                  <c:v>4.9426647006746106E-3</c:v>
                </c:pt>
                <c:pt idx="114">
                  <c:v>-2.4604705481631852E-3</c:v>
                </c:pt>
                <c:pt idx="115">
                  <c:v>1.1313872588329188E-2</c:v>
                </c:pt>
                <c:pt idx="116">
                  <c:v>-1.8361474262303557E-2</c:v>
                </c:pt>
                <c:pt idx="117">
                  <c:v>-7.3834606569342289E-3</c:v>
                </c:pt>
                <c:pt idx="118">
                  <c:v>-2.0349908725628696E-2</c:v>
                </c:pt>
                <c:pt idx="119">
                  <c:v>-3.1319390434766422E-3</c:v>
                </c:pt>
                <c:pt idx="120">
                  <c:v>-9.1888465612888562E-3</c:v>
                </c:pt>
                <c:pt idx="121">
                  <c:v>-2.9113475225299832E-3</c:v>
                </c:pt>
                <c:pt idx="122">
                  <c:v>-8.4471746791719583E-3</c:v>
                </c:pt>
                <c:pt idx="123">
                  <c:v>4.4464135588441239E-4</c:v>
                </c:pt>
                <c:pt idx="124">
                  <c:v>1.0455556762504108E-2</c:v>
                </c:pt>
                <c:pt idx="125">
                  <c:v>1.3120348468030474E-2</c:v>
                </c:pt>
                <c:pt idx="126">
                  <c:v>8.654815394595403E-3</c:v>
                </c:pt>
                <c:pt idx="127">
                  <c:v>2.2130187449332538E-4</c:v>
                </c:pt>
                <c:pt idx="128">
                  <c:v>1.2611857524674124E-2</c:v>
                </c:pt>
                <c:pt idx="129">
                  <c:v>9.2514268138437668E-3</c:v>
                </c:pt>
                <c:pt idx="130">
                  <c:v>2.485864842471799E-2</c:v>
                </c:pt>
                <c:pt idx="131">
                  <c:v>2.13457643789998E-2</c:v>
                </c:pt>
                <c:pt idx="132">
                  <c:v>2.5397504191648025E-2</c:v>
                </c:pt>
                <c:pt idx="133">
                  <c:v>2.750056613570491E-2</c:v>
                </c:pt>
                <c:pt idx="134">
                  <c:v>1.9759869442716106E-2</c:v>
                </c:pt>
                <c:pt idx="135">
                  <c:v>1.8214638854546064E-2</c:v>
                </c:pt>
                <c:pt idx="136">
                  <c:v>2.2954230876132013E-2</c:v>
                </c:pt>
                <c:pt idx="137">
                  <c:v>2.8959910858260714E-2</c:v>
                </c:pt>
                <c:pt idx="138">
                  <c:v>3.9263445076369342E-2</c:v>
                </c:pt>
                <c:pt idx="139">
                  <c:v>4.1528235052091758E-2</c:v>
                </c:pt>
                <c:pt idx="140">
                  <c:v>2.6360092330371628E-2</c:v>
                </c:pt>
                <c:pt idx="141">
                  <c:v>3.874140483153489E-2</c:v>
                </c:pt>
                <c:pt idx="142">
                  <c:v>2.9271558875349424E-2</c:v>
                </c:pt>
                <c:pt idx="143">
                  <c:v>3.5585618200635931E-2</c:v>
                </c:pt>
                <c:pt idx="144">
                  <c:v>3.337134623318961E-2</c:v>
                </c:pt>
                <c:pt idx="145">
                  <c:v>2.7475706714256899E-2</c:v>
                </c:pt>
                <c:pt idx="146">
                  <c:v>3.728112551005501E-2</c:v>
                </c:pt>
                <c:pt idx="147">
                  <c:v>4.0651513922644905E-2</c:v>
                </c:pt>
                <c:pt idx="148">
                  <c:v>2.5135064122370272E-2</c:v>
                </c:pt>
                <c:pt idx="149">
                  <c:v>2.0728320321308787E-2</c:v>
                </c:pt>
                <c:pt idx="150">
                  <c:v>3.0954131888833548E-2</c:v>
                </c:pt>
                <c:pt idx="151">
                  <c:v>3.6373365568320236E-2</c:v>
                </c:pt>
                <c:pt idx="152">
                  <c:v>4.0407623498508058E-2</c:v>
                </c:pt>
                <c:pt idx="153">
                  <c:v>4.0179524054528744E-2</c:v>
                </c:pt>
                <c:pt idx="154">
                  <c:v>2.9780500573176532E-2</c:v>
                </c:pt>
                <c:pt idx="155">
                  <c:v>2.9300560033682678E-2</c:v>
                </c:pt>
                <c:pt idx="156">
                  <c:v>3.1703451429007642E-2</c:v>
                </c:pt>
                <c:pt idx="157">
                  <c:v>3.7530788214666592E-2</c:v>
                </c:pt>
                <c:pt idx="158">
                  <c:v>3.2405669364470494E-2</c:v>
                </c:pt>
                <c:pt idx="159">
                  <c:v>3.585525949600344E-2</c:v>
                </c:pt>
                <c:pt idx="160">
                  <c:v>3.7374726575277059E-2</c:v>
                </c:pt>
                <c:pt idx="161">
                  <c:v>3.6692761931444932E-2</c:v>
                </c:pt>
                <c:pt idx="162">
                  <c:v>2.6368808707841869E-2</c:v>
                </c:pt>
                <c:pt idx="163">
                  <c:v>4.8394366454440153E-2</c:v>
                </c:pt>
                <c:pt idx="164">
                  <c:v>3.3156807348247309E-2</c:v>
                </c:pt>
                <c:pt idx="165">
                  <c:v>3.7650071975635149E-2</c:v>
                </c:pt>
                <c:pt idx="166">
                  <c:v>4.3333307721169501E-2</c:v>
                </c:pt>
                <c:pt idx="167">
                  <c:v>5.0501315780149769E-2</c:v>
                </c:pt>
                <c:pt idx="168">
                  <c:v>3.9555533610264024E-2</c:v>
                </c:pt>
                <c:pt idx="169">
                  <c:v>3.8457701626152155E-2</c:v>
                </c:pt>
                <c:pt idx="170">
                  <c:v>4.6862675722972411E-2</c:v>
                </c:pt>
                <c:pt idx="171">
                  <c:v>4.2903065472616596E-2</c:v>
                </c:pt>
                <c:pt idx="172">
                  <c:v>4.0102768994338164E-2</c:v>
                </c:pt>
                <c:pt idx="173">
                  <c:v>3.8484754273797987E-2</c:v>
                </c:pt>
                <c:pt idx="174">
                  <c:v>4.3944802954430054E-2</c:v>
                </c:pt>
                <c:pt idx="175">
                  <c:v>3.7437349840550242E-2</c:v>
                </c:pt>
                <c:pt idx="176">
                  <c:v>4.1022963175430305E-2</c:v>
                </c:pt>
                <c:pt idx="177">
                  <c:v>3.9989053029022267E-2</c:v>
                </c:pt>
                <c:pt idx="178">
                  <c:v>4.6009538605951771E-2</c:v>
                </c:pt>
                <c:pt idx="179">
                  <c:v>3.3596255540434231E-2</c:v>
                </c:pt>
                <c:pt idx="180">
                  <c:v>4.6704224807919283E-2</c:v>
                </c:pt>
                <c:pt idx="181">
                  <c:v>5.0453296703689372E-2</c:v>
                </c:pt>
                <c:pt idx="182">
                  <c:v>4.7675326221513596E-2</c:v>
                </c:pt>
                <c:pt idx="183">
                  <c:v>4.78101522314082E-2</c:v>
                </c:pt>
                <c:pt idx="184">
                  <c:v>4.1244336040415143E-2</c:v>
                </c:pt>
                <c:pt idx="185">
                  <c:v>5.7264969026663566E-2</c:v>
                </c:pt>
                <c:pt idx="186">
                  <c:v>4.9922871480518605E-2</c:v>
                </c:pt>
                <c:pt idx="187">
                  <c:v>4.1626808902767529E-2</c:v>
                </c:pt>
                <c:pt idx="188">
                  <c:v>4.9921034556464398E-2</c:v>
                </c:pt>
                <c:pt idx="189">
                  <c:v>4.1148704992815435E-2</c:v>
                </c:pt>
                <c:pt idx="190">
                  <c:v>3.7905324044124201E-2</c:v>
                </c:pt>
                <c:pt idx="191">
                  <c:v>4.2007672417300815E-2</c:v>
                </c:pt>
                <c:pt idx="192">
                  <c:v>4.9113335412535764E-2</c:v>
                </c:pt>
                <c:pt idx="193">
                  <c:v>4.5637312813774804E-2</c:v>
                </c:pt>
                <c:pt idx="194">
                  <c:v>4.2266462434269493E-2</c:v>
                </c:pt>
                <c:pt idx="195">
                  <c:v>5.0867302079483478E-2</c:v>
                </c:pt>
                <c:pt idx="196">
                  <c:v>5.8398492964723152E-2</c:v>
                </c:pt>
                <c:pt idx="197">
                  <c:v>5.3048714764651304E-2</c:v>
                </c:pt>
                <c:pt idx="198">
                  <c:v>4.9456612233521595E-2</c:v>
                </c:pt>
                <c:pt idx="199">
                  <c:v>4.791333231940937E-2</c:v>
                </c:pt>
                <c:pt idx="200">
                  <c:v>6.1312750829077077E-2</c:v>
                </c:pt>
                <c:pt idx="201">
                  <c:v>5.4953680342611E-2</c:v>
                </c:pt>
                <c:pt idx="202">
                  <c:v>5.7496201254082967E-2</c:v>
                </c:pt>
                <c:pt idx="203">
                  <c:v>5.1273894712126941E-2</c:v>
                </c:pt>
                <c:pt idx="204">
                  <c:v>4.4048305476993906E-2</c:v>
                </c:pt>
                <c:pt idx="205">
                  <c:v>4.6765516811437036E-2</c:v>
                </c:pt>
                <c:pt idx="206">
                  <c:v>3.8602259334307693E-2</c:v>
                </c:pt>
                <c:pt idx="207">
                  <c:v>3.7655262803082436E-2</c:v>
                </c:pt>
                <c:pt idx="208">
                  <c:v>4.1987904765435582E-2</c:v>
                </c:pt>
                <c:pt idx="209">
                  <c:v>4.9996625603038747E-2</c:v>
                </c:pt>
                <c:pt idx="210">
                  <c:v>4.5292985763349038E-2</c:v>
                </c:pt>
                <c:pt idx="211">
                  <c:v>5.9105168694777499E-2</c:v>
                </c:pt>
                <c:pt idx="212">
                  <c:v>4.6190776265212084E-2</c:v>
                </c:pt>
                <c:pt idx="213">
                  <c:v>5.3786317170290567E-2</c:v>
                </c:pt>
                <c:pt idx="214">
                  <c:v>4.6467345316555907E-2</c:v>
                </c:pt>
                <c:pt idx="215">
                  <c:v>5.9271395839340366E-2</c:v>
                </c:pt>
                <c:pt idx="216">
                  <c:v>4.8314555253922635E-2</c:v>
                </c:pt>
                <c:pt idx="217">
                  <c:v>3.2423250727139585E-2</c:v>
                </c:pt>
                <c:pt idx="218">
                  <c:v>5.1402998131617889E-2</c:v>
                </c:pt>
                <c:pt idx="219">
                  <c:v>5.4485203091955682E-2</c:v>
                </c:pt>
                <c:pt idx="220">
                  <c:v>4.3661707929122308E-2</c:v>
                </c:pt>
                <c:pt idx="221">
                  <c:v>4.0109847340011405E-2</c:v>
                </c:pt>
                <c:pt idx="222">
                  <c:v>5.096947085899986E-2</c:v>
                </c:pt>
                <c:pt idx="223">
                  <c:v>5.1055860337766018E-2</c:v>
                </c:pt>
                <c:pt idx="224">
                  <c:v>3.7294256866530276E-2</c:v>
                </c:pt>
                <c:pt idx="225">
                  <c:v>4.8444717677846E-2</c:v>
                </c:pt>
                <c:pt idx="226">
                  <c:v>5.5747007078723425E-2</c:v>
                </c:pt>
                <c:pt idx="227">
                  <c:v>4.117120043477223E-2</c:v>
                </c:pt>
                <c:pt idx="228">
                  <c:v>4.4234064584162555E-2</c:v>
                </c:pt>
                <c:pt idx="229">
                  <c:v>5.2128970898505204E-2</c:v>
                </c:pt>
                <c:pt idx="230">
                  <c:v>5.6570625850315713E-2</c:v>
                </c:pt>
                <c:pt idx="231">
                  <c:v>5.9985746468817658E-2</c:v>
                </c:pt>
                <c:pt idx="232">
                  <c:v>4.4035191371650163E-2</c:v>
                </c:pt>
                <c:pt idx="233">
                  <c:v>5.5289152679973502E-2</c:v>
                </c:pt>
                <c:pt idx="234">
                  <c:v>4.4867477060399549E-2</c:v>
                </c:pt>
                <c:pt idx="235">
                  <c:v>4.3430095685111192E-2</c:v>
                </c:pt>
                <c:pt idx="236">
                  <c:v>5.0641785351993651E-2</c:v>
                </c:pt>
                <c:pt idx="237">
                  <c:v>3.2876806611020583E-2</c:v>
                </c:pt>
                <c:pt idx="238">
                  <c:v>4.5621511378157002E-2</c:v>
                </c:pt>
                <c:pt idx="239">
                  <c:v>4.3848327914260368E-2</c:v>
                </c:pt>
                <c:pt idx="240">
                  <c:v>5.5134404328793386E-2</c:v>
                </c:pt>
                <c:pt idx="241">
                  <c:v>4.1868537186955115E-2</c:v>
                </c:pt>
                <c:pt idx="242">
                  <c:v>4.9718214843906573E-2</c:v>
                </c:pt>
                <c:pt idx="243">
                  <c:v>4.3863153930397338E-2</c:v>
                </c:pt>
                <c:pt idx="244">
                  <c:v>4.8766656286010929E-2</c:v>
                </c:pt>
                <c:pt idx="245">
                  <c:v>1.7157789341071157E-2</c:v>
                </c:pt>
                <c:pt idx="246">
                  <c:v>3.9390029461053494E-2</c:v>
                </c:pt>
                <c:pt idx="247">
                  <c:v>2.7062856048805449E-2</c:v>
                </c:pt>
                <c:pt idx="248">
                  <c:v>1.3839173902123358E-2</c:v>
                </c:pt>
                <c:pt idx="249">
                  <c:v>3.4384606667575243E-2</c:v>
                </c:pt>
                <c:pt idx="250">
                  <c:v>9.067912687997743E-3</c:v>
                </c:pt>
                <c:pt idx="251">
                  <c:v>2.4181634464993933E-2</c:v>
                </c:pt>
                <c:pt idx="252">
                  <c:v>2.565778986930899E-2</c:v>
                </c:pt>
                <c:pt idx="253">
                  <c:v>4.2596708684972576E-2</c:v>
                </c:pt>
                <c:pt idx="254">
                  <c:v>3.9215708755158458E-2</c:v>
                </c:pt>
                <c:pt idx="255">
                  <c:v>4.0496532581908135E-2</c:v>
                </c:pt>
                <c:pt idx="256">
                  <c:v>5.158822262403942E-2</c:v>
                </c:pt>
                <c:pt idx="257">
                  <c:v>5.134390038619497E-2</c:v>
                </c:pt>
                <c:pt idx="258">
                  <c:v>4.9605030301463057E-2</c:v>
                </c:pt>
                <c:pt idx="259">
                  <c:v>5.1928302895811893E-2</c:v>
                </c:pt>
                <c:pt idx="260">
                  <c:v>6.7519261871590089E-2</c:v>
                </c:pt>
                <c:pt idx="261">
                  <c:v>7.3941455041853801E-2</c:v>
                </c:pt>
                <c:pt idx="262">
                  <c:v>7.2952568791531947E-2</c:v>
                </c:pt>
                <c:pt idx="263">
                  <c:v>6.6136191352158286E-2</c:v>
                </c:pt>
                <c:pt idx="264">
                  <c:v>7.964209877808015E-2</c:v>
                </c:pt>
                <c:pt idx="265">
                  <c:v>8.3254185729452451E-2</c:v>
                </c:pt>
                <c:pt idx="266">
                  <c:v>8.0493984074493818E-2</c:v>
                </c:pt>
                <c:pt idx="267">
                  <c:v>8.8481149588490057E-2</c:v>
                </c:pt>
                <c:pt idx="268">
                  <c:v>0.10549377961581449</c:v>
                </c:pt>
                <c:pt idx="269">
                  <c:v>0.12266112282943242</c:v>
                </c:pt>
                <c:pt idx="270">
                  <c:v>0.11597263696380784</c:v>
                </c:pt>
                <c:pt idx="271">
                  <c:v>0.12756579139228585</c:v>
                </c:pt>
                <c:pt idx="272">
                  <c:v>0.13066403956367703</c:v>
                </c:pt>
                <c:pt idx="273">
                  <c:v>0.11177223229764366</c:v>
                </c:pt>
                <c:pt idx="274">
                  <c:v>0.11769990804958504</c:v>
                </c:pt>
                <c:pt idx="275">
                  <c:v>0.13211871793924057</c:v>
                </c:pt>
                <c:pt idx="276">
                  <c:v>0.11538355171959906</c:v>
                </c:pt>
                <c:pt idx="277">
                  <c:v>0.12155837667043147</c:v>
                </c:pt>
                <c:pt idx="278">
                  <c:v>8.6924538800598611E-2</c:v>
                </c:pt>
                <c:pt idx="279">
                  <c:v>9.9407054488711316E-2</c:v>
                </c:pt>
                <c:pt idx="280">
                  <c:v>9.2101629723871523E-2</c:v>
                </c:pt>
                <c:pt idx="281">
                  <c:v>8.1949651759602588E-2</c:v>
                </c:pt>
                <c:pt idx="282">
                  <c:v>8.5860922216055596E-2</c:v>
                </c:pt>
                <c:pt idx="283">
                  <c:v>7.6449391370770822E-2</c:v>
                </c:pt>
                <c:pt idx="284">
                  <c:v>8.6002689811772212E-2</c:v>
                </c:pt>
                <c:pt idx="285">
                  <c:v>7.5152872539827345E-2</c:v>
                </c:pt>
                <c:pt idx="286">
                  <c:v>8.3827371239501361E-2</c:v>
                </c:pt>
                <c:pt idx="287">
                  <c:v>7.3134535056286754E-2</c:v>
                </c:pt>
                <c:pt idx="288">
                  <c:v>9.0708574640226927E-2</c:v>
                </c:pt>
                <c:pt idx="289">
                  <c:v>7.8046703739315049E-2</c:v>
                </c:pt>
                <c:pt idx="290">
                  <c:v>7.5890989968017172E-2</c:v>
                </c:pt>
                <c:pt idx="291">
                  <c:v>7.1564070252404841E-2</c:v>
                </c:pt>
                <c:pt idx="292">
                  <c:v>7.4279583502772695E-2</c:v>
                </c:pt>
                <c:pt idx="293">
                  <c:v>4.7872596351926915E-2</c:v>
                </c:pt>
                <c:pt idx="294">
                  <c:v>6.8991117426445717E-2</c:v>
                </c:pt>
                <c:pt idx="295">
                  <c:v>8.235012414729842E-2</c:v>
                </c:pt>
                <c:pt idx="296">
                  <c:v>5.6321892027837273E-2</c:v>
                </c:pt>
                <c:pt idx="297">
                  <c:v>6.79102014129295E-2</c:v>
                </c:pt>
                <c:pt idx="298">
                  <c:v>4.4093830552235196E-2</c:v>
                </c:pt>
                <c:pt idx="299">
                  <c:v>5.4228732369639425E-2</c:v>
                </c:pt>
                <c:pt idx="300">
                  <c:v>5.6726415299989667E-2</c:v>
                </c:pt>
                <c:pt idx="301">
                  <c:v>4.9454646286605036E-2</c:v>
                </c:pt>
                <c:pt idx="302">
                  <c:v>#N/A</c:v>
                </c:pt>
                <c:pt idx="303">
                  <c:v>#N/A</c:v>
                </c:pt>
                <c:pt idx="304">
                  <c:v>#N/A</c:v>
                </c:pt>
                <c:pt idx="305">
                  <c:v>#N/A</c:v>
                </c:pt>
                <c:pt idx="306">
                  <c:v>#N/A</c:v>
                </c:pt>
                <c:pt idx="307">
                  <c:v>#N/A</c:v>
                </c:pt>
                <c:pt idx="308">
                  <c:v>#N/A</c:v>
                </c:pt>
                <c:pt idx="309">
                  <c:v>#N/A</c:v>
                </c:pt>
                <c:pt idx="310">
                  <c:v>#N/A</c:v>
                </c:pt>
                <c:pt idx="311">
                  <c:v>#N/A</c:v>
                </c:pt>
              </c:numCache>
            </c:numRef>
          </c:val>
          <c:extLst>
            <c:ext xmlns:c16="http://schemas.microsoft.com/office/drawing/2014/chart" uri="{C3380CC4-5D6E-409C-BE32-E72D297353CC}">
              <c16:uniqueId val="{00000002-AD3B-47DD-8B49-C93D44ABC48B}"/>
            </c:ext>
          </c:extLst>
        </c:ser>
        <c:ser>
          <c:idx val="3"/>
          <c:order val="3"/>
          <c:tx>
            <c:strRef>
              <c:f>updated!$S$8</c:f>
              <c:strCache>
                <c:ptCount val="1"/>
                <c:pt idx="0">
                  <c:v>Core goods inflation</c:v>
                </c:pt>
              </c:strCache>
            </c:strRef>
          </c:tx>
          <c:spPr>
            <a:solidFill>
              <a:srgbClr val="E1643C"/>
            </a:solidFill>
            <a:ln>
              <a:noFill/>
            </a:ln>
            <a:effectLst/>
          </c:spPr>
          <c:invertIfNegative val="0"/>
          <c:cat>
            <c:numRef>
              <c:f>updated!$O$9:$O$320</c:f>
              <c:numCache>
                <c:formatCode>mmm"-"yyyy</c:formatCode>
                <c:ptCount val="312"/>
                <c:pt idx="0">
                  <c:v>36556</c:v>
                </c:pt>
                <c:pt idx="1">
                  <c:v>36585</c:v>
                </c:pt>
                <c:pt idx="2">
                  <c:v>36616</c:v>
                </c:pt>
                <c:pt idx="3">
                  <c:v>36646</c:v>
                </c:pt>
                <c:pt idx="4">
                  <c:v>36677</c:v>
                </c:pt>
                <c:pt idx="5">
                  <c:v>36707</c:v>
                </c:pt>
                <c:pt idx="6">
                  <c:v>36738</c:v>
                </c:pt>
                <c:pt idx="7">
                  <c:v>36769</c:v>
                </c:pt>
                <c:pt idx="8">
                  <c:v>36799</c:v>
                </c:pt>
                <c:pt idx="9">
                  <c:v>36830</c:v>
                </c:pt>
                <c:pt idx="10">
                  <c:v>36860</c:v>
                </c:pt>
                <c:pt idx="11">
                  <c:v>36891</c:v>
                </c:pt>
                <c:pt idx="12">
                  <c:v>36922</c:v>
                </c:pt>
                <c:pt idx="13">
                  <c:v>36950</c:v>
                </c:pt>
                <c:pt idx="14">
                  <c:v>36981</c:v>
                </c:pt>
                <c:pt idx="15">
                  <c:v>37011</c:v>
                </c:pt>
                <c:pt idx="16">
                  <c:v>37042</c:v>
                </c:pt>
                <c:pt idx="17">
                  <c:v>37072</c:v>
                </c:pt>
                <c:pt idx="18">
                  <c:v>37103</c:v>
                </c:pt>
                <c:pt idx="19">
                  <c:v>37134</c:v>
                </c:pt>
                <c:pt idx="20">
                  <c:v>37164</c:v>
                </c:pt>
                <c:pt idx="21">
                  <c:v>37195</c:v>
                </c:pt>
                <c:pt idx="22">
                  <c:v>37225</c:v>
                </c:pt>
                <c:pt idx="23">
                  <c:v>37256</c:v>
                </c:pt>
                <c:pt idx="24">
                  <c:v>37287</c:v>
                </c:pt>
                <c:pt idx="25">
                  <c:v>37315</c:v>
                </c:pt>
                <c:pt idx="26">
                  <c:v>37346</c:v>
                </c:pt>
                <c:pt idx="27">
                  <c:v>37376</c:v>
                </c:pt>
                <c:pt idx="28">
                  <c:v>37407</c:v>
                </c:pt>
                <c:pt idx="29">
                  <c:v>37437</c:v>
                </c:pt>
                <c:pt idx="30">
                  <c:v>37468</c:v>
                </c:pt>
                <c:pt idx="31">
                  <c:v>37499</c:v>
                </c:pt>
                <c:pt idx="32">
                  <c:v>37529</c:v>
                </c:pt>
                <c:pt idx="33">
                  <c:v>37560</c:v>
                </c:pt>
                <c:pt idx="34">
                  <c:v>37590</c:v>
                </c:pt>
                <c:pt idx="35">
                  <c:v>37621</c:v>
                </c:pt>
                <c:pt idx="36">
                  <c:v>37652</c:v>
                </c:pt>
                <c:pt idx="37">
                  <c:v>37680</c:v>
                </c:pt>
                <c:pt idx="38">
                  <c:v>37711</c:v>
                </c:pt>
                <c:pt idx="39">
                  <c:v>37741</c:v>
                </c:pt>
                <c:pt idx="40">
                  <c:v>37772</c:v>
                </c:pt>
                <c:pt idx="41">
                  <c:v>37802</c:v>
                </c:pt>
                <c:pt idx="42">
                  <c:v>37833</c:v>
                </c:pt>
                <c:pt idx="43">
                  <c:v>37864</c:v>
                </c:pt>
                <c:pt idx="44">
                  <c:v>37894</c:v>
                </c:pt>
                <c:pt idx="45">
                  <c:v>37925</c:v>
                </c:pt>
                <c:pt idx="46">
                  <c:v>37955</c:v>
                </c:pt>
                <c:pt idx="47">
                  <c:v>37986</c:v>
                </c:pt>
                <c:pt idx="48">
                  <c:v>38017</c:v>
                </c:pt>
                <c:pt idx="49">
                  <c:v>38046</c:v>
                </c:pt>
                <c:pt idx="50">
                  <c:v>38077</c:v>
                </c:pt>
                <c:pt idx="51">
                  <c:v>38107</c:v>
                </c:pt>
                <c:pt idx="52">
                  <c:v>38138</c:v>
                </c:pt>
                <c:pt idx="53">
                  <c:v>38168</c:v>
                </c:pt>
                <c:pt idx="54">
                  <c:v>38199</c:v>
                </c:pt>
                <c:pt idx="55">
                  <c:v>38230</c:v>
                </c:pt>
                <c:pt idx="56">
                  <c:v>38260</c:v>
                </c:pt>
                <c:pt idx="57">
                  <c:v>38291</c:v>
                </c:pt>
                <c:pt idx="58">
                  <c:v>38321</c:v>
                </c:pt>
                <c:pt idx="59">
                  <c:v>38352</c:v>
                </c:pt>
                <c:pt idx="60">
                  <c:v>38383</c:v>
                </c:pt>
                <c:pt idx="61">
                  <c:v>38411</c:v>
                </c:pt>
                <c:pt idx="62">
                  <c:v>38442</c:v>
                </c:pt>
                <c:pt idx="63">
                  <c:v>38472</c:v>
                </c:pt>
                <c:pt idx="64">
                  <c:v>38503</c:v>
                </c:pt>
                <c:pt idx="65">
                  <c:v>38533</c:v>
                </c:pt>
                <c:pt idx="66">
                  <c:v>38564</c:v>
                </c:pt>
                <c:pt idx="67">
                  <c:v>38595</c:v>
                </c:pt>
                <c:pt idx="68">
                  <c:v>38625</c:v>
                </c:pt>
                <c:pt idx="69">
                  <c:v>38656</c:v>
                </c:pt>
                <c:pt idx="70">
                  <c:v>38686</c:v>
                </c:pt>
                <c:pt idx="71">
                  <c:v>38717</c:v>
                </c:pt>
                <c:pt idx="72">
                  <c:v>38748</c:v>
                </c:pt>
                <c:pt idx="73">
                  <c:v>38776</c:v>
                </c:pt>
                <c:pt idx="74">
                  <c:v>38807</c:v>
                </c:pt>
                <c:pt idx="75">
                  <c:v>38837</c:v>
                </c:pt>
                <c:pt idx="76">
                  <c:v>38868</c:v>
                </c:pt>
                <c:pt idx="77">
                  <c:v>38898</c:v>
                </c:pt>
                <c:pt idx="78">
                  <c:v>38929</c:v>
                </c:pt>
                <c:pt idx="79">
                  <c:v>38960</c:v>
                </c:pt>
                <c:pt idx="80">
                  <c:v>38990</c:v>
                </c:pt>
                <c:pt idx="81">
                  <c:v>39021</c:v>
                </c:pt>
                <c:pt idx="82">
                  <c:v>39051</c:v>
                </c:pt>
                <c:pt idx="83">
                  <c:v>39082</c:v>
                </c:pt>
                <c:pt idx="84">
                  <c:v>39113</c:v>
                </c:pt>
                <c:pt idx="85">
                  <c:v>39141</c:v>
                </c:pt>
                <c:pt idx="86">
                  <c:v>39172</c:v>
                </c:pt>
                <c:pt idx="87">
                  <c:v>39202</c:v>
                </c:pt>
                <c:pt idx="88">
                  <c:v>39233</c:v>
                </c:pt>
                <c:pt idx="89">
                  <c:v>39263</c:v>
                </c:pt>
                <c:pt idx="90">
                  <c:v>39294</c:v>
                </c:pt>
                <c:pt idx="91">
                  <c:v>39325</c:v>
                </c:pt>
                <c:pt idx="92">
                  <c:v>39355</c:v>
                </c:pt>
                <c:pt idx="93">
                  <c:v>39386</c:v>
                </c:pt>
                <c:pt idx="94">
                  <c:v>39416</c:v>
                </c:pt>
                <c:pt idx="95">
                  <c:v>39447</c:v>
                </c:pt>
                <c:pt idx="96">
                  <c:v>39478</c:v>
                </c:pt>
                <c:pt idx="97">
                  <c:v>39507</c:v>
                </c:pt>
                <c:pt idx="98">
                  <c:v>39538</c:v>
                </c:pt>
                <c:pt idx="99">
                  <c:v>39568</c:v>
                </c:pt>
                <c:pt idx="100">
                  <c:v>39599</c:v>
                </c:pt>
                <c:pt idx="101">
                  <c:v>39629</c:v>
                </c:pt>
                <c:pt idx="102">
                  <c:v>39660</c:v>
                </c:pt>
                <c:pt idx="103">
                  <c:v>39691</c:v>
                </c:pt>
                <c:pt idx="104">
                  <c:v>39721</c:v>
                </c:pt>
                <c:pt idx="105">
                  <c:v>39752</c:v>
                </c:pt>
                <c:pt idx="106">
                  <c:v>39782</c:v>
                </c:pt>
                <c:pt idx="107">
                  <c:v>39813</c:v>
                </c:pt>
                <c:pt idx="108">
                  <c:v>39844</c:v>
                </c:pt>
                <c:pt idx="109">
                  <c:v>39872</c:v>
                </c:pt>
                <c:pt idx="110">
                  <c:v>39903</c:v>
                </c:pt>
                <c:pt idx="111">
                  <c:v>39933</c:v>
                </c:pt>
                <c:pt idx="112">
                  <c:v>39964</c:v>
                </c:pt>
                <c:pt idx="113">
                  <c:v>39994</c:v>
                </c:pt>
                <c:pt idx="114">
                  <c:v>40025</c:v>
                </c:pt>
                <c:pt idx="115">
                  <c:v>40056</c:v>
                </c:pt>
                <c:pt idx="116">
                  <c:v>40086</c:v>
                </c:pt>
                <c:pt idx="117">
                  <c:v>40117</c:v>
                </c:pt>
                <c:pt idx="118">
                  <c:v>40147</c:v>
                </c:pt>
                <c:pt idx="119">
                  <c:v>40178</c:v>
                </c:pt>
                <c:pt idx="120">
                  <c:v>40209</c:v>
                </c:pt>
                <c:pt idx="121">
                  <c:v>40237</c:v>
                </c:pt>
                <c:pt idx="122">
                  <c:v>40268</c:v>
                </c:pt>
                <c:pt idx="123">
                  <c:v>40298</c:v>
                </c:pt>
                <c:pt idx="124">
                  <c:v>40329</c:v>
                </c:pt>
                <c:pt idx="125">
                  <c:v>40359</c:v>
                </c:pt>
                <c:pt idx="126">
                  <c:v>40390</c:v>
                </c:pt>
                <c:pt idx="127">
                  <c:v>40421</c:v>
                </c:pt>
                <c:pt idx="128">
                  <c:v>40451</c:v>
                </c:pt>
                <c:pt idx="129">
                  <c:v>40482</c:v>
                </c:pt>
                <c:pt idx="130">
                  <c:v>40512</c:v>
                </c:pt>
                <c:pt idx="131">
                  <c:v>40543</c:v>
                </c:pt>
                <c:pt idx="132">
                  <c:v>40574</c:v>
                </c:pt>
                <c:pt idx="133">
                  <c:v>40602</c:v>
                </c:pt>
                <c:pt idx="134">
                  <c:v>40633</c:v>
                </c:pt>
                <c:pt idx="135">
                  <c:v>40663</c:v>
                </c:pt>
                <c:pt idx="136">
                  <c:v>40694</c:v>
                </c:pt>
                <c:pt idx="137">
                  <c:v>40724</c:v>
                </c:pt>
                <c:pt idx="138">
                  <c:v>40755</c:v>
                </c:pt>
                <c:pt idx="139">
                  <c:v>40786</c:v>
                </c:pt>
                <c:pt idx="140">
                  <c:v>40816</c:v>
                </c:pt>
                <c:pt idx="141">
                  <c:v>40847</c:v>
                </c:pt>
                <c:pt idx="142">
                  <c:v>40877</c:v>
                </c:pt>
                <c:pt idx="143">
                  <c:v>40908</c:v>
                </c:pt>
                <c:pt idx="144">
                  <c:v>40939</c:v>
                </c:pt>
                <c:pt idx="145">
                  <c:v>40968</c:v>
                </c:pt>
                <c:pt idx="146">
                  <c:v>40999</c:v>
                </c:pt>
                <c:pt idx="147">
                  <c:v>41029</c:v>
                </c:pt>
                <c:pt idx="148">
                  <c:v>41060</c:v>
                </c:pt>
                <c:pt idx="149">
                  <c:v>41090</c:v>
                </c:pt>
                <c:pt idx="150">
                  <c:v>41121</c:v>
                </c:pt>
                <c:pt idx="151">
                  <c:v>41152</c:v>
                </c:pt>
                <c:pt idx="152">
                  <c:v>41182</c:v>
                </c:pt>
                <c:pt idx="153">
                  <c:v>41213</c:v>
                </c:pt>
                <c:pt idx="154">
                  <c:v>41243</c:v>
                </c:pt>
                <c:pt idx="155">
                  <c:v>41274</c:v>
                </c:pt>
                <c:pt idx="156">
                  <c:v>41305</c:v>
                </c:pt>
                <c:pt idx="157">
                  <c:v>41333</c:v>
                </c:pt>
                <c:pt idx="158">
                  <c:v>41364</c:v>
                </c:pt>
                <c:pt idx="159">
                  <c:v>41394</c:v>
                </c:pt>
                <c:pt idx="160">
                  <c:v>41425</c:v>
                </c:pt>
                <c:pt idx="161">
                  <c:v>41455</c:v>
                </c:pt>
                <c:pt idx="162">
                  <c:v>41486</c:v>
                </c:pt>
                <c:pt idx="163">
                  <c:v>41517</c:v>
                </c:pt>
                <c:pt idx="164">
                  <c:v>41547</c:v>
                </c:pt>
                <c:pt idx="165">
                  <c:v>41578</c:v>
                </c:pt>
                <c:pt idx="166">
                  <c:v>41608</c:v>
                </c:pt>
                <c:pt idx="167">
                  <c:v>41639</c:v>
                </c:pt>
                <c:pt idx="168">
                  <c:v>41670</c:v>
                </c:pt>
                <c:pt idx="169">
                  <c:v>41698</c:v>
                </c:pt>
                <c:pt idx="170">
                  <c:v>41729</c:v>
                </c:pt>
                <c:pt idx="171">
                  <c:v>41759</c:v>
                </c:pt>
                <c:pt idx="172">
                  <c:v>41790</c:v>
                </c:pt>
                <c:pt idx="173">
                  <c:v>41820</c:v>
                </c:pt>
                <c:pt idx="174">
                  <c:v>41851</c:v>
                </c:pt>
                <c:pt idx="175">
                  <c:v>41882</c:v>
                </c:pt>
                <c:pt idx="176">
                  <c:v>41912</c:v>
                </c:pt>
                <c:pt idx="177">
                  <c:v>41943</c:v>
                </c:pt>
                <c:pt idx="178">
                  <c:v>41973</c:v>
                </c:pt>
                <c:pt idx="179">
                  <c:v>42004</c:v>
                </c:pt>
                <c:pt idx="180">
                  <c:v>42035</c:v>
                </c:pt>
                <c:pt idx="181">
                  <c:v>42063</c:v>
                </c:pt>
                <c:pt idx="182">
                  <c:v>42094</c:v>
                </c:pt>
                <c:pt idx="183">
                  <c:v>42124</c:v>
                </c:pt>
                <c:pt idx="184">
                  <c:v>42155</c:v>
                </c:pt>
                <c:pt idx="185">
                  <c:v>42185</c:v>
                </c:pt>
                <c:pt idx="186">
                  <c:v>42216</c:v>
                </c:pt>
                <c:pt idx="187">
                  <c:v>42247</c:v>
                </c:pt>
                <c:pt idx="188">
                  <c:v>42277</c:v>
                </c:pt>
                <c:pt idx="189">
                  <c:v>42308</c:v>
                </c:pt>
                <c:pt idx="190">
                  <c:v>42338</c:v>
                </c:pt>
                <c:pt idx="191">
                  <c:v>42369</c:v>
                </c:pt>
                <c:pt idx="192">
                  <c:v>42400</c:v>
                </c:pt>
                <c:pt idx="193">
                  <c:v>42429</c:v>
                </c:pt>
                <c:pt idx="194">
                  <c:v>42460</c:v>
                </c:pt>
                <c:pt idx="195">
                  <c:v>42490</c:v>
                </c:pt>
                <c:pt idx="196">
                  <c:v>42521</c:v>
                </c:pt>
                <c:pt idx="197">
                  <c:v>42551</c:v>
                </c:pt>
                <c:pt idx="198">
                  <c:v>42582</c:v>
                </c:pt>
                <c:pt idx="199">
                  <c:v>42613</c:v>
                </c:pt>
                <c:pt idx="200">
                  <c:v>42643</c:v>
                </c:pt>
                <c:pt idx="201">
                  <c:v>42674</c:v>
                </c:pt>
                <c:pt idx="202">
                  <c:v>42704</c:v>
                </c:pt>
                <c:pt idx="203">
                  <c:v>42735</c:v>
                </c:pt>
                <c:pt idx="204">
                  <c:v>42766</c:v>
                </c:pt>
                <c:pt idx="205">
                  <c:v>42794</c:v>
                </c:pt>
                <c:pt idx="206">
                  <c:v>42825</c:v>
                </c:pt>
                <c:pt idx="207">
                  <c:v>42855</c:v>
                </c:pt>
                <c:pt idx="208">
                  <c:v>42886</c:v>
                </c:pt>
                <c:pt idx="209">
                  <c:v>42916</c:v>
                </c:pt>
                <c:pt idx="210">
                  <c:v>42947</c:v>
                </c:pt>
                <c:pt idx="211">
                  <c:v>42978</c:v>
                </c:pt>
                <c:pt idx="212">
                  <c:v>43008</c:v>
                </c:pt>
                <c:pt idx="213">
                  <c:v>43039</c:v>
                </c:pt>
                <c:pt idx="214">
                  <c:v>43069</c:v>
                </c:pt>
                <c:pt idx="215">
                  <c:v>43100</c:v>
                </c:pt>
                <c:pt idx="216">
                  <c:v>43131</c:v>
                </c:pt>
                <c:pt idx="217">
                  <c:v>43159</c:v>
                </c:pt>
                <c:pt idx="218">
                  <c:v>43190</c:v>
                </c:pt>
                <c:pt idx="219">
                  <c:v>43220</c:v>
                </c:pt>
                <c:pt idx="220">
                  <c:v>43251</c:v>
                </c:pt>
                <c:pt idx="221">
                  <c:v>43281</c:v>
                </c:pt>
                <c:pt idx="222">
                  <c:v>43312</c:v>
                </c:pt>
                <c:pt idx="223">
                  <c:v>43343</c:v>
                </c:pt>
                <c:pt idx="224">
                  <c:v>43373</c:v>
                </c:pt>
                <c:pt idx="225">
                  <c:v>43404</c:v>
                </c:pt>
                <c:pt idx="226">
                  <c:v>43434</c:v>
                </c:pt>
                <c:pt idx="227">
                  <c:v>43465</c:v>
                </c:pt>
                <c:pt idx="228">
                  <c:v>43496</c:v>
                </c:pt>
                <c:pt idx="229">
                  <c:v>43524</c:v>
                </c:pt>
                <c:pt idx="230">
                  <c:v>43555</c:v>
                </c:pt>
                <c:pt idx="231">
                  <c:v>43585</c:v>
                </c:pt>
                <c:pt idx="232">
                  <c:v>43616</c:v>
                </c:pt>
                <c:pt idx="233">
                  <c:v>43646</c:v>
                </c:pt>
                <c:pt idx="234">
                  <c:v>43677</c:v>
                </c:pt>
                <c:pt idx="235">
                  <c:v>43708</c:v>
                </c:pt>
                <c:pt idx="236">
                  <c:v>43738</c:v>
                </c:pt>
                <c:pt idx="237">
                  <c:v>43769</c:v>
                </c:pt>
                <c:pt idx="238">
                  <c:v>43799</c:v>
                </c:pt>
                <c:pt idx="239">
                  <c:v>43830</c:v>
                </c:pt>
                <c:pt idx="240">
                  <c:v>43861</c:v>
                </c:pt>
                <c:pt idx="241">
                  <c:v>43890</c:v>
                </c:pt>
                <c:pt idx="242">
                  <c:v>43921</c:v>
                </c:pt>
                <c:pt idx="243">
                  <c:v>43951</c:v>
                </c:pt>
                <c:pt idx="244">
                  <c:v>43982</c:v>
                </c:pt>
                <c:pt idx="245">
                  <c:v>44012</c:v>
                </c:pt>
                <c:pt idx="246">
                  <c:v>44043</c:v>
                </c:pt>
                <c:pt idx="247">
                  <c:v>44074</c:v>
                </c:pt>
                <c:pt idx="248">
                  <c:v>44104</c:v>
                </c:pt>
                <c:pt idx="249">
                  <c:v>44135</c:v>
                </c:pt>
                <c:pt idx="250">
                  <c:v>44165</c:v>
                </c:pt>
                <c:pt idx="251">
                  <c:v>44196</c:v>
                </c:pt>
                <c:pt idx="252">
                  <c:v>44227</c:v>
                </c:pt>
                <c:pt idx="253">
                  <c:v>44255</c:v>
                </c:pt>
                <c:pt idx="254">
                  <c:v>44286</c:v>
                </c:pt>
                <c:pt idx="255">
                  <c:v>44316</c:v>
                </c:pt>
                <c:pt idx="256">
                  <c:v>44347</c:v>
                </c:pt>
                <c:pt idx="257">
                  <c:v>44377</c:v>
                </c:pt>
                <c:pt idx="258">
                  <c:v>44408</c:v>
                </c:pt>
                <c:pt idx="259">
                  <c:v>44439</c:v>
                </c:pt>
                <c:pt idx="260">
                  <c:v>44469</c:v>
                </c:pt>
                <c:pt idx="261">
                  <c:v>44500</c:v>
                </c:pt>
                <c:pt idx="262">
                  <c:v>44530</c:v>
                </c:pt>
                <c:pt idx="263">
                  <c:v>44561</c:v>
                </c:pt>
                <c:pt idx="264">
                  <c:v>44592</c:v>
                </c:pt>
                <c:pt idx="265">
                  <c:v>44620</c:v>
                </c:pt>
                <c:pt idx="266">
                  <c:v>44651</c:v>
                </c:pt>
                <c:pt idx="267">
                  <c:v>44681</c:v>
                </c:pt>
                <c:pt idx="268">
                  <c:v>44712</c:v>
                </c:pt>
                <c:pt idx="269">
                  <c:v>44742</c:v>
                </c:pt>
                <c:pt idx="270">
                  <c:v>44773</c:v>
                </c:pt>
                <c:pt idx="271">
                  <c:v>44804</c:v>
                </c:pt>
                <c:pt idx="272">
                  <c:v>44834</c:v>
                </c:pt>
                <c:pt idx="273">
                  <c:v>44865</c:v>
                </c:pt>
                <c:pt idx="274">
                  <c:v>44895</c:v>
                </c:pt>
                <c:pt idx="275">
                  <c:v>44926</c:v>
                </c:pt>
                <c:pt idx="276">
                  <c:v>44957</c:v>
                </c:pt>
                <c:pt idx="277">
                  <c:v>44985</c:v>
                </c:pt>
                <c:pt idx="278">
                  <c:v>45016</c:v>
                </c:pt>
                <c:pt idx="279">
                  <c:v>45046</c:v>
                </c:pt>
                <c:pt idx="280">
                  <c:v>45077</c:v>
                </c:pt>
                <c:pt idx="281">
                  <c:v>45107</c:v>
                </c:pt>
                <c:pt idx="282">
                  <c:v>45138</c:v>
                </c:pt>
                <c:pt idx="283">
                  <c:v>45169</c:v>
                </c:pt>
                <c:pt idx="284">
                  <c:v>45199</c:v>
                </c:pt>
                <c:pt idx="285">
                  <c:v>45230</c:v>
                </c:pt>
                <c:pt idx="286">
                  <c:v>45260</c:v>
                </c:pt>
                <c:pt idx="287">
                  <c:v>45291</c:v>
                </c:pt>
                <c:pt idx="288">
                  <c:v>45322</c:v>
                </c:pt>
                <c:pt idx="289">
                  <c:v>45351</c:v>
                </c:pt>
                <c:pt idx="290">
                  <c:v>45382</c:v>
                </c:pt>
                <c:pt idx="291">
                  <c:v>45412</c:v>
                </c:pt>
                <c:pt idx="292">
                  <c:v>45443</c:v>
                </c:pt>
                <c:pt idx="293">
                  <c:v>45473</c:v>
                </c:pt>
                <c:pt idx="294">
                  <c:v>45504</c:v>
                </c:pt>
                <c:pt idx="295">
                  <c:v>45535</c:v>
                </c:pt>
                <c:pt idx="296">
                  <c:v>45565</c:v>
                </c:pt>
                <c:pt idx="297">
                  <c:v>45596</c:v>
                </c:pt>
                <c:pt idx="298">
                  <c:v>45626</c:v>
                </c:pt>
                <c:pt idx="299">
                  <c:v>45657</c:v>
                </c:pt>
                <c:pt idx="300">
                  <c:v>45688</c:v>
                </c:pt>
                <c:pt idx="301">
                  <c:v>45716</c:v>
                </c:pt>
                <c:pt idx="302">
                  <c:v>45747</c:v>
                </c:pt>
                <c:pt idx="303">
                  <c:v>45777</c:v>
                </c:pt>
                <c:pt idx="304">
                  <c:v>45808</c:v>
                </c:pt>
                <c:pt idx="305">
                  <c:v>45838</c:v>
                </c:pt>
                <c:pt idx="306">
                  <c:v>45869</c:v>
                </c:pt>
                <c:pt idx="307">
                  <c:v>45900</c:v>
                </c:pt>
                <c:pt idx="308">
                  <c:v>45930</c:v>
                </c:pt>
                <c:pt idx="309">
                  <c:v>45961</c:v>
                </c:pt>
                <c:pt idx="310">
                  <c:v>45991</c:v>
                </c:pt>
                <c:pt idx="311">
                  <c:v>46022</c:v>
                </c:pt>
              </c:numCache>
            </c:numRef>
          </c:cat>
          <c:val>
            <c:numRef>
              <c:f>updated!$S$9:$S$320</c:f>
              <c:numCache>
                <c:formatCode>#,##0.00000</c:formatCode>
                <c:ptCount val="312"/>
                <c:pt idx="1">
                  <c:v>-4.1759280068056126E-2</c:v>
                </c:pt>
                <c:pt idx="2">
                  <c:v>7.9748366526029554E-2</c:v>
                </c:pt>
                <c:pt idx="3">
                  <c:v>4.0274009344391425E-2</c:v>
                </c:pt>
                <c:pt idx="4">
                  <c:v>-3.1419374247240298E-2</c:v>
                </c:pt>
                <c:pt idx="5">
                  <c:v>-7.1072880418173265E-2</c:v>
                </c:pt>
                <c:pt idx="6">
                  <c:v>1.6227708448074082E-2</c:v>
                </c:pt>
                <c:pt idx="7">
                  <c:v>-6.8548386455146354E-2</c:v>
                </c:pt>
                <c:pt idx="8">
                  <c:v>6.9422152646766669E-2</c:v>
                </c:pt>
                <c:pt idx="9">
                  <c:v>-7.0506397131665052E-2</c:v>
                </c:pt>
                <c:pt idx="10">
                  <c:v>5.1995214742932068E-2</c:v>
                </c:pt>
                <c:pt idx="11">
                  <c:v>-4.5266029123355575E-2</c:v>
                </c:pt>
                <c:pt idx="12">
                  <c:v>4.2589329652652122E-2</c:v>
                </c:pt>
                <c:pt idx="13">
                  <c:v>-1.9177304879715487E-2</c:v>
                </c:pt>
                <c:pt idx="14">
                  <c:v>-6.3714230496664415E-2</c:v>
                </c:pt>
                <c:pt idx="15">
                  <c:v>8.1354856145128291E-3</c:v>
                </c:pt>
                <c:pt idx="16">
                  <c:v>-0.12206799391017338</c:v>
                </c:pt>
                <c:pt idx="17">
                  <c:v>3.8398511912227457E-2</c:v>
                </c:pt>
                <c:pt idx="18">
                  <c:v>7.1050809886020375E-2</c:v>
                </c:pt>
                <c:pt idx="19">
                  <c:v>-0.14212362182745475</c:v>
                </c:pt>
                <c:pt idx="20">
                  <c:v>-7.2683087799058479E-2</c:v>
                </c:pt>
                <c:pt idx="21">
                  <c:v>2.0469764385701188E-2</c:v>
                </c:pt>
                <c:pt idx="22">
                  <c:v>1.3842921117669438E-2</c:v>
                </c:pt>
                <c:pt idx="23">
                  <c:v>-8.4763834653414666E-2</c:v>
                </c:pt>
                <c:pt idx="24">
                  <c:v>-4.3266498684464326E-2</c:v>
                </c:pt>
                <c:pt idx="25">
                  <c:v>-2.2659675044780756E-2</c:v>
                </c:pt>
                <c:pt idx="26">
                  <c:v>-4.915204323047076E-2</c:v>
                </c:pt>
                <c:pt idx="27">
                  <c:v>8.2164208696632629E-2</c:v>
                </c:pt>
                <c:pt idx="28">
                  <c:v>-6.8310593286753124E-2</c:v>
                </c:pt>
                <c:pt idx="29">
                  <c:v>-2.1868960513388287E-2</c:v>
                </c:pt>
                <c:pt idx="30">
                  <c:v>-2.8774481162829792E-2</c:v>
                </c:pt>
                <c:pt idx="31">
                  <c:v>1.4049430489000873E-2</c:v>
                </c:pt>
                <c:pt idx="32">
                  <c:v>-3.8843679210458559E-2</c:v>
                </c:pt>
                <c:pt idx="33">
                  <c:v>-7.0989941692537695E-2</c:v>
                </c:pt>
                <c:pt idx="34">
                  <c:v>-5.5857674003476444E-2</c:v>
                </c:pt>
                <c:pt idx="35">
                  <c:v>-7.8716440487034495E-2</c:v>
                </c:pt>
                <c:pt idx="36">
                  <c:v>-0.10275338866445446</c:v>
                </c:pt>
                <c:pt idx="37">
                  <c:v>-7.3619049060702699E-2</c:v>
                </c:pt>
                <c:pt idx="38">
                  <c:v>-7.1052888054938396E-2</c:v>
                </c:pt>
                <c:pt idx="39">
                  <c:v>-3.2602946828324493E-2</c:v>
                </c:pt>
                <c:pt idx="40">
                  <c:v>-0.12470014617316182</c:v>
                </c:pt>
                <c:pt idx="41">
                  <c:v>-4.066206578976124E-2</c:v>
                </c:pt>
                <c:pt idx="42">
                  <c:v>4.1660727010466178E-2</c:v>
                </c:pt>
                <c:pt idx="43">
                  <c:v>-8.0595788325735385E-2</c:v>
                </c:pt>
                <c:pt idx="44">
                  <c:v>-4.6753648897913024E-2</c:v>
                </c:pt>
                <c:pt idx="45">
                  <c:v>-5.7373253039959424E-2</c:v>
                </c:pt>
                <c:pt idx="46">
                  <c:v>-5.1066386568884639E-2</c:v>
                </c:pt>
                <c:pt idx="47">
                  <c:v>-2.8227879090313338E-2</c:v>
                </c:pt>
                <c:pt idx="48">
                  <c:v>2.5121572423261653E-2</c:v>
                </c:pt>
                <c:pt idx="49">
                  <c:v>3.5765259898388232E-2</c:v>
                </c:pt>
                <c:pt idx="50">
                  <c:v>2.9991139257846487E-2</c:v>
                </c:pt>
                <c:pt idx="51">
                  <c:v>2.0939514916403109E-2</c:v>
                </c:pt>
                <c:pt idx="52">
                  <c:v>-5.214224677366543E-3</c:v>
                </c:pt>
                <c:pt idx="53">
                  <c:v>1.0731646249292821E-3</c:v>
                </c:pt>
                <c:pt idx="54">
                  <c:v>-6.2489214823872506E-2</c:v>
                </c:pt>
                <c:pt idx="55">
                  <c:v>-9.4481236100027663E-2</c:v>
                </c:pt>
                <c:pt idx="56">
                  <c:v>1.6656162459400142E-2</c:v>
                </c:pt>
                <c:pt idx="57">
                  <c:v>8.3090250337593027E-2</c:v>
                </c:pt>
                <c:pt idx="58">
                  <c:v>1.9491926784161999E-2</c:v>
                </c:pt>
                <c:pt idx="59">
                  <c:v>-3.9169055711542534E-2</c:v>
                </c:pt>
                <c:pt idx="60">
                  <c:v>2.5866499635443983E-2</c:v>
                </c:pt>
                <c:pt idx="61">
                  <c:v>-1.8888955855394414E-2</c:v>
                </c:pt>
                <c:pt idx="62">
                  <c:v>4.0378043988642739E-3</c:v>
                </c:pt>
                <c:pt idx="63">
                  <c:v>-3.0353858681262585E-2</c:v>
                </c:pt>
                <c:pt idx="64">
                  <c:v>6.1831908073179266E-2</c:v>
                </c:pt>
                <c:pt idx="65">
                  <c:v>-6.4286672289311925E-2</c:v>
                </c:pt>
                <c:pt idx="66">
                  <c:v>-4.2908598024673054E-2</c:v>
                </c:pt>
                <c:pt idx="67">
                  <c:v>-3.2624688040543894E-2</c:v>
                </c:pt>
                <c:pt idx="68">
                  <c:v>5.3223686326107234E-3</c:v>
                </c:pt>
                <c:pt idx="69">
                  <c:v>1.2791526249950067E-2</c:v>
                </c:pt>
                <c:pt idx="70">
                  <c:v>2.4242376415977259E-2</c:v>
                </c:pt>
                <c:pt idx="71">
                  <c:v>-1.1459979871212493E-2</c:v>
                </c:pt>
                <c:pt idx="72">
                  <c:v>8.6568047230379669E-3</c:v>
                </c:pt>
                <c:pt idx="73">
                  <c:v>-5.7359224975725744E-2</c:v>
                </c:pt>
                <c:pt idx="74">
                  <c:v>3.5903089890470107E-2</c:v>
                </c:pt>
                <c:pt idx="75">
                  <c:v>2.8278398902966538E-2</c:v>
                </c:pt>
                <c:pt idx="76">
                  <c:v>5.2975456489405179E-4</c:v>
                </c:pt>
                <c:pt idx="77">
                  <c:v>-2.1708624193651195E-2</c:v>
                </c:pt>
                <c:pt idx="78">
                  <c:v>-4.4706496770524552E-2</c:v>
                </c:pt>
                <c:pt idx="79">
                  <c:v>3.0071560568054399E-2</c:v>
                </c:pt>
                <c:pt idx="80">
                  <c:v>-2.0436448713561969E-2</c:v>
                </c:pt>
                <c:pt idx="81">
                  <c:v>-2.7300425318618281E-2</c:v>
                </c:pt>
                <c:pt idx="82">
                  <c:v>-8.3824232734630341E-2</c:v>
                </c:pt>
                <c:pt idx="83">
                  <c:v>-1.3034555203834765E-2</c:v>
                </c:pt>
                <c:pt idx="84">
                  <c:v>2.9236916096931867E-2</c:v>
                </c:pt>
                <c:pt idx="85">
                  <c:v>7.3808608645228044E-3</c:v>
                </c:pt>
                <c:pt idx="86">
                  <c:v>-5.1490242753995615E-2</c:v>
                </c:pt>
                <c:pt idx="87">
                  <c:v>-4.2438290201903053E-2</c:v>
                </c:pt>
                <c:pt idx="88">
                  <c:v>-1.6440233930002129E-2</c:v>
                </c:pt>
                <c:pt idx="89">
                  <c:v>-2.5247960962978513E-2</c:v>
                </c:pt>
                <c:pt idx="90">
                  <c:v>-2.2342350629509566E-2</c:v>
                </c:pt>
                <c:pt idx="91">
                  <c:v>-6.8029024920110023E-2</c:v>
                </c:pt>
                <c:pt idx="92">
                  <c:v>6.0545536444832062E-3</c:v>
                </c:pt>
                <c:pt idx="93">
                  <c:v>3.990237286327275E-2</c:v>
                </c:pt>
                <c:pt idx="94">
                  <c:v>6.27134495644667E-3</c:v>
                </c:pt>
                <c:pt idx="95">
                  <c:v>9.0383929439993242E-3</c:v>
                </c:pt>
                <c:pt idx="96">
                  <c:v>3.2821676692790305E-2</c:v>
                </c:pt>
                <c:pt idx="97">
                  <c:v>-3.2987407953070709E-2</c:v>
                </c:pt>
                <c:pt idx="98">
                  <c:v>8.5938654232108735E-3</c:v>
                </c:pt>
                <c:pt idx="99">
                  <c:v>-2.9532124967769913E-2</c:v>
                </c:pt>
                <c:pt idx="100">
                  <c:v>-3.5902384596256678E-2</c:v>
                </c:pt>
                <c:pt idx="101">
                  <c:v>6.0335191914753601E-3</c:v>
                </c:pt>
                <c:pt idx="102">
                  <c:v>3.0597941148050853E-2</c:v>
                </c:pt>
                <c:pt idx="103">
                  <c:v>1.8683839842302531E-2</c:v>
                </c:pt>
                <c:pt idx="104">
                  <c:v>-1.169581360866496E-2</c:v>
                </c:pt>
                <c:pt idx="105">
                  <c:v>-2.6569002594028394E-2</c:v>
                </c:pt>
                <c:pt idx="106">
                  <c:v>-2.6217683328702529E-2</c:v>
                </c:pt>
                <c:pt idx="107">
                  <c:v>-5.1762831046687198E-2</c:v>
                </c:pt>
                <c:pt idx="108">
                  <c:v>1.6166185246377085E-2</c:v>
                </c:pt>
                <c:pt idx="109">
                  <c:v>9.1901550180203531E-2</c:v>
                </c:pt>
                <c:pt idx="110">
                  <c:v>9.8132978703864587E-2</c:v>
                </c:pt>
                <c:pt idx="111">
                  <c:v>0.12707772528950922</c:v>
                </c:pt>
                <c:pt idx="112">
                  <c:v>-6.1812195409729244E-3</c:v>
                </c:pt>
                <c:pt idx="113">
                  <c:v>1.756539847880409E-2</c:v>
                </c:pt>
                <c:pt idx="114">
                  <c:v>-3.7222373719915956E-2</c:v>
                </c:pt>
                <c:pt idx="115">
                  <c:v>-2.7400901864580818E-2</c:v>
                </c:pt>
                <c:pt idx="116">
                  <c:v>8.3056742598137515E-2</c:v>
                </c:pt>
                <c:pt idx="117">
                  <c:v>3.4581312603871421E-2</c:v>
                </c:pt>
                <c:pt idx="118">
                  <c:v>-1.5857862782882211E-2</c:v>
                </c:pt>
                <c:pt idx="119">
                  <c:v>-9.7133137751576008E-3</c:v>
                </c:pt>
                <c:pt idx="120">
                  <c:v>-1.368307745107515E-2</c:v>
                </c:pt>
                <c:pt idx="121">
                  <c:v>-1.482795966757925E-2</c:v>
                </c:pt>
                <c:pt idx="122">
                  <c:v>-5.0304825550766888E-3</c:v>
                </c:pt>
                <c:pt idx="123">
                  <c:v>-7.53888688217077E-2</c:v>
                </c:pt>
                <c:pt idx="124">
                  <c:v>-3.8961085477261008E-2</c:v>
                </c:pt>
                <c:pt idx="125">
                  <c:v>-3.0774104572245928E-2</c:v>
                </c:pt>
                <c:pt idx="126">
                  <c:v>-5.2601047720255846E-2</c:v>
                </c:pt>
                <c:pt idx="127">
                  <c:v>1.2917203245326912E-2</c:v>
                </c:pt>
                <c:pt idx="128">
                  <c:v>2.3939634689385701E-3</c:v>
                </c:pt>
                <c:pt idx="129">
                  <c:v>-2.6516335025772733E-2</c:v>
                </c:pt>
                <c:pt idx="130">
                  <c:v>1.0389494435868282E-2</c:v>
                </c:pt>
                <c:pt idx="131">
                  <c:v>-2.6985191864081819E-2</c:v>
                </c:pt>
                <c:pt idx="132">
                  <c:v>5.332887154944569E-2</c:v>
                </c:pt>
                <c:pt idx="133">
                  <c:v>3.6826994402544416E-2</c:v>
                </c:pt>
                <c:pt idx="134">
                  <c:v>-1.1814821346579903E-2</c:v>
                </c:pt>
                <c:pt idx="135">
                  <c:v>6.4520518893748074E-2</c:v>
                </c:pt>
                <c:pt idx="136">
                  <c:v>5.2489552365979811E-2</c:v>
                </c:pt>
                <c:pt idx="137">
                  <c:v>3.3611438704637585E-2</c:v>
                </c:pt>
                <c:pt idx="138">
                  <c:v>1.5673042010966271E-2</c:v>
                </c:pt>
                <c:pt idx="139">
                  <c:v>2.4619780769300256E-2</c:v>
                </c:pt>
                <c:pt idx="140">
                  <c:v>-2.5221925541206579E-2</c:v>
                </c:pt>
                <c:pt idx="141">
                  <c:v>2.4908590322513469E-2</c:v>
                </c:pt>
                <c:pt idx="142">
                  <c:v>3.9624064164373113E-2</c:v>
                </c:pt>
                <c:pt idx="143">
                  <c:v>0</c:v>
                </c:pt>
                <c:pt idx="144">
                  <c:v>4.4286583709436514E-2</c:v>
                </c:pt>
                <c:pt idx="145">
                  <c:v>-1.0562748790191517E-2</c:v>
                </c:pt>
                <c:pt idx="146">
                  <c:v>2.9602944278796613E-2</c:v>
                </c:pt>
                <c:pt idx="147">
                  <c:v>-1.3326694940836062E-2</c:v>
                </c:pt>
                <c:pt idx="148">
                  <c:v>-9.0247382685118421E-3</c:v>
                </c:pt>
                <c:pt idx="149">
                  <c:v>-2.8384406082302662E-2</c:v>
                </c:pt>
                <c:pt idx="150">
                  <c:v>-1.6644526453388352E-3</c:v>
                </c:pt>
                <c:pt idx="151">
                  <c:v>-5.0806718967655283E-2</c:v>
                </c:pt>
                <c:pt idx="152">
                  <c:v>1.1222464169431083E-2</c:v>
                </c:pt>
                <c:pt idx="153">
                  <c:v>2.2257229142340604E-2</c:v>
                </c:pt>
                <c:pt idx="154">
                  <c:v>-6.6857699970761042E-3</c:v>
                </c:pt>
                <c:pt idx="155">
                  <c:v>-4.4590471813931172E-2</c:v>
                </c:pt>
                <c:pt idx="156">
                  <c:v>2.7417796181424717E-2</c:v>
                </c:pt>
                <c:pt idx="157">
                  <c:v>-3.2621047712041697E-2</c:v>
                </c:pt>
                <c:pt idx="158">
                  <c:v>-5.3808595663912252E-2</c:v>
                </c:pt>
                <c:pt idx="159">
                  <c:v>-2.3270249286712803E-2</c:v>
                </c:pt>
                <c:pt idx="160">
                  <c:v>-2.8387521458547553E-2</c:v>
                </c:pt>
                <c:pt idx="161">
                  <c:v>1.9214033350118118E-3</c:v>
                </c:pt>
                <c:pt idx="162">
                  <c:v>-5.5389676612948371E-3</c:v>
                </c:pt>
                <c:pt idx="163">
                  <c:v>-2.610348246626119E-2</c:v>
                </c:pt>
                <c:pt idx="164">
                  <c:v>-1.1999798394217004E-2</c:v>
                </c:pt>
                <c:pt idx="165">
                  <c:v>-1.0316844941892825E-2</c:v>
                </c:pt>
                <c:pt idx="166">
                  <c:v>-8.6331978478545457E-3</c:v>
                </c:pt>
                <c:pt idx="167">
                  <c:v>-4.7318803369510748E-2</c:v>
                </c:pt>
                <c:pt idx="168">
                  <c:v>-1.5220447897461388E-2</c:v>
                </c:pt>
                <c:pt idx="169">
                  <c:v>-3.1101641308948109E-2</c:v>
                </c:pt>
                <c:pt idx="170">
                  <c:v>-2.8901905456775619E-2</c:v>
                </c:pt>
                <c:pt idx="171">
                  <c:v>5.6028384684672604E-3</c:v>
                </c:pt>
                <c:pt idx="172">
                  <c:v>-8.0310221233316909E-3</c:v>
                </c:pt>
                <c:pt idx="173">
                  <c:v>1.8295159339009905E-2</c:v>
                </c:pt>
                <c:pt idx="174">
                  <c:v>4.8601384660926158E-3</c:v>
                </c:pt>
                <c:pt idx="175">
                  <c:v>-5.7375374874005867E-2</c:v>
                </c:pt>
                <c:pt idx="176">
                  <c:v>1.9714033561385506E-2</c:v>
                </c:pt>
                <c:pt idx="177">
                  <c:v>3.6427248739304423E-3</c:v>
                </c:pt>
                <c:pt idx="178">
                  <c:v>-7.1914103209942834E-2</c:v>
                </c:pt>
                <c:pt idx="179">
                  <c:v>-4.7585505455399399E-2</c:v>
                </c:pt>
                <c:pt idx="180">
                  <c:v>-6.4671101462646041E-2</c:v>
                </c:pt>
                <c:pt idx="181">
                  <c:v>3.2808324130111172E-2</c:v>
                </c:pt>
                <c:pt idx="182">
                  <c:v>1.6501251947128634E-2</c:v>
                </c:pt>
                <c:pt idx="183">
                  <c:v>2.6752190027972047E-2</c:v>
                </c:pt>
                <c:pt idx="184">
                  <c:v>-6.3801213086571128E-3</c:v>
                </c:pt>
                <c:pt idx="185">
                  <c:v>-3.939363116055894E-2</c:v>
                </c:pt>
                <c:pt idx="186">
                  <c:v>-3.5104709324267971E-2</c:v>
                </c:pt>
                <c:pt idx="187">
                  <c:v>-4.0828532993002584E-2</c:v>
                </c:pt>
                <c:pt idx="188">
                  <c:v>3.1476447131153155E-2</c:v>
                </c:pt>
                <c:pt idx="189">
                  <c:v>-4.4929565972197702E-2</c:v>
                </c:pt>
                <c:pt idx="190">
                  <c:v>-1.9179371366960154E-2</c:v>
                </c:pt>
                <c:pt idx="191">
                  <c:v>-3.215364856516207E-2</c:v>
                </c:pt>
                <c:pt idx="192">
                  <c:v>-2.4961351621070989E-2</c:v>
                </c:pt>
                <c:pt idx="193">
                  <c:v>3.1802221559539524E-2</c:v>
                </c:pt>
                <c:pt idx="194">
                  <c:v>-2.6377671249058921E-2</c:v>
                </c:pt>
                <c:pt idx="195">
                  <c:v>5.4488729145433956E-2</c:v>
                </c:pt>
                <c:pt idx="196">
                  <c:v>-4.7979354143374085E-2</c:v>
                </c:pt>
                <c:pt idx="197">
                  <c:v>-5.648118213563031E-2</c:v>
                </c:pt>
                <c:pt idx="198">
                  <c:v>-3.5069963317512394E-2</c:v>
                </c:pt>
                <c:pt idx="199">
                  <c:v>2.3803674824872261E-2</c:v>
                </c:pt>
                <c:pt idx="200">
                  <c:v>3.2282205465677581E-2</c:v>
                </c:pt>
                <c:pt idx="201">
                  <c:v>-2.5871160868290041E-2</c:v>
                </c:pt>
                <c:pt idx="202">
                  <c:v>-0.10681085894946631</c:v>
                </c:pt>
                <c:pt idx="203">
                  <c:v>-3.9711901177952709E-2</c:v>
                </c:pt>
                <c:pt idx="204">
                  <c:v>6.5449938121499129E-2</c:v>
                </c:pt>
                <c:pt idx="205">
                  <c:v>1.9469223779997925E-2</c:v>
                </c:pt>
                <c:pt idx="206">
                  <c:v>-2.8615740507339116E-2</c:v>
                </c:pt>
                <c:pt idx="207">
                  <c:v>-2.8534977970325011E-2</c:v>
                </c:pt>
                <c:pt idx="208">
                  <c:v>-5.61626138877745E-2</c:v>
                </c:pt>
                <c:pt idx="209">
                  <c:v>-1.2490955195716818E-2</c:v>
                </c:pt>
                <c:pt idx="210">
                  <c:v>-3.4260799894926994E-3</c:v>
                </c:pt>
                <c:pt idx="211">
                  <c:v>-4.5864303126722621E-2</c:v>
                </c:pt>
                <c:pt idx="212">
                  <c:v>-4.884753897641584E-2</c:v>
                </c:pt>
                <c:pt idx="213">
                  <c:v>4.3200119528468785E-2</c:v>
                </c:pt>
                <c:pt idx="214">
                  <c:v>-7.9827602139372372E-2</c:v>
                </c:pt>
                <c:pt idx="215">
                  <c:v>-3.0702852367334794E-2</c:v>
                </c:pt>
                <c:pt idx="216">
                  <c:v>8.6411260233968945E-2</c:v>
                </c:pt>
                <c:pt idx="217">
                  <c:v>3.4774265387678208E-3</c:v>
                </c:pt>
                <c:pt idx="218">
                  <c:v>9.5939475962619133E-3</c:v>
                </c:pt>
                <c:pt idx="219">
                  <c:v>4.3275722967998288E-2</c:v>
                </c:pt>
                <c:pt idx="220">
                  <c:v>2.2216956623953292E-3</c:v>
                </c:pt>
                <c:pt idx="221">
                  <c:v>-6.6590319442559887E-2</c:v>
                </c:pt>
                <c:pt idx="222">
                  <c:v>-2.6685034613095595E-2</c:v>
                </c:pt>
                <c:pt idx="223">
                  <c:v>-9.9060534947795556E-2</c:v>
                </c:pt>
                <c:pt idx="224">
                  <c:v>-4.1635995489653337E-3</c:v>
                </c:pt>
                <c:pt idx="225">
                  <c:v>2.7673105962845231E-2</c:v>
                </c:pt>
                <c:pt idx="226">
                  <c:v>1.4876329422678365E-3</c:v>
                </c:pt>
                <c:pt idx="227">
                  <c:v>-3.7693679968418152E-2</c:v>
                </c:pt>
                <c:pt idx="228">
                  <c:v>8.824235430698249E-2</c:v>
                </c:pt>
                <c:pt idx="229">
                  <c:v>-4.3471761656632239E-2</c:v>
                </c:pt>
                <c:pt idx="230">
                  <c:v>-3.6010507661980523E-2</c:v>
                </c:pt>
                <c:pt idx="231">
                  <c:v>-2.1479101894851131E-2</c:v>
                </c:pt>
                <c:pt idx="232">
                  <c:v>-1.2319235869968288E-3</c:v>
                </c:pt>
                <c:pt idx="233">
                  <c:v>3.1534451689269639E-2</c:v>
                </c:pt>
                <c:pt idx="234">
                  <c:v>-4.5513048523406555E-2</c:v>
                </c:pt>
                <c:pt idx="235">
                  <c:v>1.7205510181932746E-3</c:v>
                </c:pt>
                <c:pt idx="236">
                  <c:v>-2.9221481162970783E-2</c:v>
                </c:pt>
                <c:pt idx="237">
                  <c:v>1.0019907764555549E-2</c:v>
                </c:pt>
                <c:pt idx="238">
                  <c:v>-3.649657172651654E-2</c:v>
                </c:pt>
                <c:pt idx="239">
                  <c:v>-2.9613182076800741E-2</c:v>
                </c:pt>
                <c:pt idx="240">
                  <c:v>5.569658242806085E-3</c:v>
                </c:pt>
                <c:pt idx="241">
                  <c:v>4.4067759942794348E-2</c:v>
                </c:pt>
                <c:pt idx="242">
                  <c:v>-8.3924468116461787E-2</c:v>
                </c:pt>
                <c:pt idx="243">
                  <c:v>-0.17250844937469878</c:v>
                </c:pt>
                <c:pt idx="244">
                  <c:v>-8.2938765713308785E-2</c:v>
                </c:pt>
                <c:pt idx="245">
                  <c:v>1.6601351578614447E-3</c:v>
                </c:pt>
                <c:pt idx="246">
                  <c:v>0.15426121094446044</c:v>
                </c:pt>
                <c:pt idx="247">
                  <c:v>0.14658576262752668</c:v>
                </c:pt>
                <c:pt idx="248">
                  <c:v>-2.5986667650843877E-2</c:v>
                </c:pt>
                <c:pt idx="249">
                  <c:v>-1.4697529480982536E-2</c:v>
                </c:pt>
                <c:pt idx="250">
                  <c:v>4.7516323718881127E-2</c:v>
                </c:pt>
                <c:pt idx="251">
                  <c:v>3.5620926532566009E-2</c:v>
                </c:pt>
                <c:pt idx="252">
                  <c:v>7.7273308057822482E-2</c:v>
                </c:pt>
                <c:pt idx="253">
                  <c:v>-3.4920880978703675E-2</c:v>
                </c:pt>
                <c:pt idx="254">
                  <c:v>4.2566962517576648E-2</c:v>
                </c:pt>
                <c:pt idx="255">
                  <c:v>0.32492840953055285</c:v>
                </c:pt>
                <c:pt idx="256">
                  <c:v>0.24214227739768487</c:v>
                </c:pt>
                <c:pt idx="257">
                  <c:v>0.17085260948744169</c:v>
                </c:pt>
                <c:pt idx="258">
                  <c:v>7.7600187041152818E-2</c:v>
                </c:pt>
                <c:pt idx="259">
                  <c:v>0.11542188455509388</c:v>
                </c:pt>
                <c:pt idx="260">
                  <c:v>4.0603916780174845E-2</c:v>
                </c:pt>
                <c:pt idx="261">
                  <c:v>0.24890762707707523</c:v>
                </c:pt>
                <c:pt idx="262">
                  <c:v>0.1446895722946272</c:v>
                </c:pt>
                <c:pt idx="263">
                  <c:v>0.19631681427498848</c:v>
                </c:pt>
                <c:pt idx="264">
                  <c:v>0.24584171852555836</c:v>
                </c:pt>
                <c:pt idx="265">
                  <c:v>0.15043598034425662</c:v>
                </c:pt>
                <c:pt idx="266">
                  <c:v>-6.1963555564173703E-3</c:v>
                </c:pt>
                <c:pt idx="267">
                  <c:v>2.7615884089946724E-2</c:v>
                </c:pt>
                <c:pt idx="268">
                  <c:v>7.4489754308134162E-2</c:v>
                </c:pt>
                <c:pt idx="269">
                  <c:v>0.16320128886193197</c:v>
                </c:pt>
                <c:pt idx="270">
                  <c:v>2.2682024041561274E-2</c:v>
                </c:pt>
                <c:pt idx="271">
                  <c:v>0.13844705354874778</c:v>
                </c:pt>
                <c:pt idx="272">
                  <c:v>7.6198039715414473E-2</c:v>
                </c:pt>
                <c:pt idx="273">
                  <c:v>-2.2628238662277669E-2</c:v>
                </c:pt>
                <c:pt idx="274">
                  <c:v>-4.7696421260317215E-2</c:v>
                </c:pt>
                <c:pt idx="275">
                  <c:v>1.4013455907101991E-3</c:v>
                </c:pt>
                <c:pt idx="276">
                  <c:v>0.10826752643172137</c:v>
                </c:pt>
                <c:pt idx="277">
                  <c:v>4.7514570506750474E-2</c:v>
                </c:pt>
                <c:pt idx="278">
                  <c:v>5.0649176900617016E-2</c:v>
                </c:pt>
                <c:pt idx="279">
                  <c:v>2.8985965699079706E-2</c:v>
                </c:pt>
                <c:pt idx="280">
                  <c:v>7.0897223318196256E-2</c:v>
                </c:pt>
                <c:pt idx="281">
                  <c:v>-3.6993812395938255E-2</c:v>
                </c:pt>
                <c:pt idx="282">
                  <c:v>-0.10797031363890851</c:v>
                </c:pt>
                <c:pt idx="283">
                  <c:v>-2.064781435654503E-2</c:v>
                </c:pt>
                <c:pt idx="284">
                  <c:v>-5.1181118201287252E-3</c:v>
                </c:pt>
                <c:pt idx="285">
                  <c:v>9.2480810960632268E-3</c:v>
                </c:pt>
                <c:pt idx="286">
                  <c:v>-8.5689105335510607E-2</c:v>
                </c:pt>
                <c:pt idx="287">
                  <c:v>-6.4335587596342586E-2</c:v>
                </c:pt>
                <c:pt idx="288">
                  <c:v>-1.2326172533697576E-2</c:v>
                </c:pt>
                <c:pt idx="289">
                  <c:v>7.1279102698800528E-2</c:v>
                </c:pt>
                <c:pt idx="290">
                  <c:v>1.772362488397624E-2</c:v>
                </c:pt>
                <c:pt idx="291">
                  <c:v>2.5942414400875784E-2</c:v>
                </c:pt>
                <c:pt idx="292">
                  <c:v>-4.2065648373152527E-2</c:v>
                </c:pt>
                <c:pt idx="293">
                  <c:v>2.4671859184603954E-2</c:v>
                </c:pt>
                <c:pt idx="294">
                  <c:v>-2.4479421068214983E-2</c:v>
                </c:pt>
                <c:pt idx="295">
                  <c:v>-4.2269808103617135E-2</c:v>
                </c:pt>
                <c:pt idx="296">
                  <c:v>2.634501131884313E-2</c:v>
                </c:pt>
                <c:pt idx="297">
                  <c:v>1.466238042303112E-2</c:v>
                </c:pt>
                <c:pt idx="298">
                  <c:v>-3.01551132033685E-2</c:v>
                </c:pt>
                <c:pt idx="299">
                  <c:v>-6.842744187435533E-2</c:v>
                </c:pt>
                <c:pt idx="300">
                  <c:v>9.8965823459442964E-2</c:v>
                </c:pt>
                <c:pt idx="301">
                  <c:v>0.10037910450449328</c:v>
                </c:pt>
                <c:pt idx="302">
                  <c:v>#N/A</c:v>
                </c:pt>
                <c:pt idx="303">
                  <c:v>#N/A</c:v>
                </c:pt>
                <c:pt idx="304">
                  <c:v>#N/A</c:v>
                </c:pt>
                <c:pt idx="305">
                  <c:v>#N/A</c:v>
                </c:pt>
                <c:pt idx="306">
                  <c:v>#N/A</c:v>
                </c:pt>
                <c:pt idx="307">
                  <c:v>#N/A</c:v>
                </c:pt>
                <c:pt idx="308">
                  <c:v>#N/A</c:v>
                </c:pt>
                <c:pt idx="309">
                  <c:v>#N/A</c:v>
                </c:pt>
                <c:pt idx="310">
                  <c:v>#N/A</c:v>
                </c:pt>
                <c:pt idx="311">
                  <c:v>#N/A</c:v>
                </c:pt>
              </c:numCache>
            </c:numRef>
          </c:val>
          <c:extLst>
            <c:ext xmlns:c16="http://schemas.microsoft.com/office/drawing/2014/chart" uri="{C3380CC4-5D6E-409C-BE32-E72D297353CC}">
              <c16:uniqueId val="{00000003-AD3B-47DD-8B49-C93D44ABC48B}"/>
            </c:ext>
          </c:extLst>
        </c:ser>
        <c:dLbls>
          <c:showLegendKey val="0"/>
          <c:showVal val="0"/>
          <c:showCatName val="0"/>
          <c:showSerName val="0"/>
          <c:showPercent val="0"/>
          <c:showBubbleSize val="0"/>
        </c:dLbls>
        <c:gapWidth val="150"/>
        <c:overlap val="100"/>
        <c:axId val="545519119"/>
        <c:axId val="537147103"/>
      </c:barChart>
      <c:lineChart>
        <c:grouping val="standard"/>
        <c:varyColors val="0"/>
        <c:ser>
          <c:idx val="0"/>
          <c:order val="0"/>
          <c:tx>
            <c:strRef>
              <c:f>updated!$P$8</c:f>
              <c:strCache>
                <c:ptCount val="1"/>
                <c:pt idx="0">
                  <c:v>Core PCE inflation</c:v>
                </c:pt>
              </c:strCache>
            </c:strRef>
          </c:tx>
          <c:spPr>
            <a:ln w="31750" cap="rnd">
              <a:solidFill>
                <a:srgbClr val="205D79"/>
              </a:solidFill>
              <a:round/>
            </a:ln>
            <a:effectLst/>
          </c:spPr>
          <c:marker>
            <c:symbol val="none"/>
          </c:marker>
          <c:cat>
            <c:numRef>
              <c:f>updated!$O$9:$O$320</c:f>
              <c:numCache>
                <c:formatCode>mmm"-"yyyy</c:formatCode>
                <c:ptCount val="312"/>
                <c:pt idx="0">
                  <c:v>36556</c:v>
                </c:pt>
                <c:pt idx="1">
                  <c:v>36585</c:v>
                </c:pt>
                <c:pt idx="2">
                  <c:v>36616</c:v>
                </c:pt>
                <c:pt idx="3">
                  <c:v>36646</c:v>
                </c:pt>
                <c:pt idx="4">
                  <c:v>36677</c:v>
                </c:pt>
                <c:pt idx="5">
                  <c:v>36707</c:v>
                </c:pt>
                <c:pt idx="6">
                  <c:v>36738</c:v>
                </c:pt>
                <c:pt idx="7">
                  <c:v>36769</c:v>
                </c:pt>
                <c:pt idx="8">
                  <c:v>36799</c:v>
                </c:pt>
                <c:pt idx="9">
                  <c:v>36830</c:v>
                </c:pt>
                <c:pt idx="10">
                  <c:v>36860</c:v>
                </c:pt>
                <c:pt idx="11">
                  <c:v>36891</c:v>
                </c:pt>
                <c:pt idx="12">
                  <c:v>36922</c:v>
                </c:pt>
                <c:pt idx="13">
                  <c:v>36950</c:v>
                </c:pt>
                <c:pt idx="14">
                  <c:v>36981</c:v>
                </c:pt>
                <c:pt idx="15">
                  <c:v>37011</c:v>
                </c:pt>
                <c:pt idx="16">
                  <c:v>37042</c:v>
                </c:pt>
                <c:pt idx="17">
                  <c:v>37072</c:v>
                </c:pt>
                <c:pt idx="18">
                  <c:v>37103</c:v>
                </c:pt>
                <c:pt idx="19">
                  <c:v>37134</c:v>
                </c:pt>
                <c:pt idx="20">
                  <c:v>37164</c:v>
                </c:pt>
                <c:pt idx="21">
                  <c:v>37195</c:v>
                </c:pt>
                <c:pt idx="22">
                  <c:v>37225</c:v>
                </c:pt>
                <c:pt idx="23">
                  <c:v>37256</c:v>
                </c:pt>
                <c:pt idx="24">
                  <c:v>37287</c:v>
                </c:pt>
                <c:pt idx="25">
                  <c:v>37315</c:v>
                </c:pt>
                <c:pt idx="26">
                  <c:v>37346</c:v>
                </c:pt>
                <c:pt idx="27">
                  <c:v>37376</c:v>
                </c:pt>
                <c:pt idx="28">
                  <c:v>37407</c:v>
                </c:pt>
                <c:pt idx="29">
                  <c:v>37437</c:v>
                </c:pt>
                <c:pt idx="30">
                  <c:v>37468</c:v>
                </c:pt>
                <c:pt idx="31">
                  <c:v>37499</c:v>
                </c:pt>
                <c:pt idx="32">
                  <c:v>37529</c:v>
                </c:pt>
                <c:pt idx="33">
                  <c:v>37560</c:v>
                </c:pt>
                <c:pt idx="34">
                  <c:v>37590</c:v>
                </c:pt>
                <c:pt idx="35">
                  <c:v>37621</c:v>
                </c:pt>
                <c:pt idx="36">
                  <c:v>37652</c:v>
                </c:pt>
                <c:pt idx="37">
                  <c:v>37680</c:v>
                </c:pt>
                <c:pt idx="38">
                  <c:v>37711</c:v>
                </c:pt>
                <c:pt idx="39">
                  <c:v>37741</c:v>
                </c:pt>
                <c:pt idx="40">
                  <c:v>37772</c:v>
                </c:pt>
                <c:pt idx="41">
                  <c:v>37802</c:v>
                </c:pt>
                <c:pt idx="42">
                  <c:v>37833</c:v>
                </c:pt>
                <c:pt idx="43">
                  <c:v>37864</c:v>
                </c:pt>
                <c:pt idx="44">
                  <c:v>37894</c:v>
                </c:pt>
                <c:pt idx="45">
                  <c:v>37925</c:v>
                </c:pt>
                <c:pt idx="46">
                  <c:v>37955</c:v>
                </c:pt>
                <c:pt idx="47">
                  <c:v>37986</c:v>
                </c:pt>
                <c:pt idx="48">
                  <c:v>38017</c:v>
                </c:pt>
                <c:pt idx="49">
                  <c:v>38046</c:v>
                </c:pt>
                <c:pt idx="50">
                  <c:v>38077</c:v>
                </c:pt>
                <c:pt idx="51">
                  <c:v>38107</c:v>
                </c:pt>
                <c:pt idx="52">
                  <c:v>38138</c:v>
                </c:pt>
                <c:pt idx="53">
                  <c:v>38168</c:v>
                </c:pt>
                <c:pt idx="54">
                  <c:v>38199</c:v>
                </c:pt>
                <c:pt idx="55">
                  <c:v>38230</c:v>
                </c:pt>
                <c:pt idx="56">
                  <c:v>38260</c:v>
                </c:pt>
                <c:pt idx="57">
                  <c:v>38291</c:v>
                </c:pt>
                <c:pt idx="58">
                  <c:v>38321</c:v>
                </c:pt>
                <c:pt idx="59">
                  <c:v>38352</c:v>
                </c:pt>
                <c:pt idx="60">
                  <c:v>38383</c:v>
                </c:pt>
                <c:pt idx="61">
                  <c:v>38411</c:v>
                </c:pt>
                <c:pt idx="62">
                  <c:v>38442</c:v>
                </c:pt>
                <c:pt idx="63">
                  <c:v>38472</c:v>
                </c:pt>
                <c:pt idx="64">
                  <c:v>38503</c:v>
                </c:pt>
                <c:pt idx="65">
                  <c:v>38533</c:v>
                </c:pt>
                <c:pt idx="66">
                  <c:v>38564</c:v>
                </c:pt>
                <c:pt idx="67">
                  <c:v>38595</c:v>
                </c:pt>
                <c:pt idx="68">
                  <c:v>38625</c:v>
                </c:pt>
                <c:pt idx="69">
                  <c:v>38656</c:v>
                </c:pt>
                <c:pt idx="70">
                  <c:v>38686</c:v>
                </c:pt>
                <c:pt idx="71">
                  <c:v>38717</c:v>
                </c:pt>
                <c:pt idx="72">
                  <c:v>38748</c:v>
                </c:pt>
                <c:pt idx="73">
                  <c:v>38776</c:v>
                </c:pt>
                <c:pt idx="74">
                  <c:v>38807</c:v>
                </c:pt>
                <c:pt idx="75">
                  <c:v>38837</c:v>
                </c:pt>
                <c:pt idx="76">
                  <c:v>38868</c:v>
                </c:pt>
                <c:pt idx="77">
                  <c:v>38898</c:v>
                </c:pt>
                <c:pt idx="78">
                  <c:v>38929</c:v>
                </c:pt>
                <c:pt idx="79">
                  <c:v>38960</c:v>
                </c:pt>
                <c:pt idx="80">
                  <c:v>38990</c:v>
                </c:pt>
                <c:pt idx="81">
                  <c:v>39021</c:v>
                </c:pt>
                <c:pt idx="82">
                  <c:v>39051</c:v>
                </c:pt>
                <c:pt idx="83">
                  <c:v>39082</c:v>
                </c:pt>
                <c:pt idx="84">
                  <c:v>39113</c:v>
                </c:pt>
                <c:pt idx="85">
                  <c:v>39141</c:v>
                </c:pt>
                <c:pt idx="86">
                  <c:v>39172</c:v>
                </c:pt>
                <c:pt idx="87">
                  <c:v>39202</c:v>
                </c:pt>
                <c:pt idx="88">
                  <c:v>39233</c:v>
                </c:pt>
                <c:pt idx="89">
                  <c:v>39263</c:v>
                </c:pt>
                <c:pt idx="90">
                  <c:v>39294</c:v>
                </c:pt>
                <c:pt idx="91">
                  <c:v>39325</c:v>
                </c:pt>
                <c:pt idx="92">
                  <c:v>39355</c:v>
                </c:pt>
                <c:pt idx="93">
                  <c:v>39386</c:v>
                </c:pt>
                <c:pt idx="94">
                  <c:v>39416</c:v>
                </c:pt>
                <c:pt idx="95">
                  <c:v>39447</c:v>
                </c:pt>
                <c:pt idx="96">
                  <c:v>39478</c:v>
                </c:pt>
                <c:pt idx="97">
                  <c:v>39507</c:v>
                </c:pt>
                <c:pt idx="98">
                  <c:v>39538</c:v>
                </c:pt>
                <c:pt idx="99">
                  <c:v>39568</c:v>
                </c:pt>
                <c:pt idx="100">
                  <c:v>39599</c:v>
                </c:pt>
                <c:pt idx="101">
                  <c:v>39629</c:v>
                </c:pt>
                <c:pt idx="102">
                  <c:v>39660</c:v>
                </c:pt>
                <c:pt idx="103">
                  <c:v>39691</c:v>
                </c:pt>
                <c:pt idx="104">
                  <c:v>39721</c:v>
                </c:pt>
                <c:pt idx="105">
                  <c:v>39752</c:v>
                </c:pt>
                <c:pt idx="106">
                  <c:v>39782</c:v>
                </c:pt>
                <c:pt idx="107">
                  <c:v>39813</c:v>
                </c:pt>
                <c:pt idx="108">
                  <c:v>39844</c:v>
                </c:pt>
                <c:pt idx="109">
                  <c:v>39872</c:v>
                </c:pt>
                <c:pt idx="110">
                  <c:v>39903</c:v>
                </c:pt>
                <c:pt idx="111">
                  <c:v>39933</c:v>
                </c:pt>
                <c:pt idx="112">
                  <c:v>39964</c:v>
                </c:pt>
                <c:pt idx="113">
                  <c:v>39994</c:v>
                </c:pt>
                <c:pt idx="114">
                  <c:v>40025</c:v>
                </c:pt>
                <c:pt idx="115">
                  <c:v>40056</c:v>
                </c:pt>
                <c:pt idx="116">
                  <c:v>40086</c:v>
                </c:pt>
                <c:pt idx="117">
                  <c:v>40117</c:v>
                </c:pt>
                <c:pt idx="118">
                  <c:v>40147</c:v>
                </c:pt>
                <c:pt idx="119">
                  <c:v>40178</c:v>
                </c:pt>
                <c:pt idx="120">
                  <c:v>40209</c:v>
                </c:pt>
                <c:pt idx="121">
                  <c:v>40237</c:v>
                </c:pt>
                <c:pt idx="122">
                  <c:v>40268</c:v>
                </c:pt>
                <c:pt idx="123">
                  <c:v>40298</c:v>
                </c:pt>
                <c:pt idx="124">
                  <c:v>40329</c:v>
                </c:pt>
                <c:pt idx="125">
                  <c:v>40359</c:v>
                </c:pt>
                <c:pt idx="126">
                  <c:v>40390</c:v>
                </c:pt>
                <c:pt idx="127">
                  <c:v>40421</c:v>
                </c:pt>
                <c:pt idx="128">
                  <c:v>40451</c:v>
                </c:pt>
                <c:pt idx="129">
                  <c:v>40482</c:v>
                </c:pt>
                <c:pt idx="130">
                  <c:v>40512</c:v>
                </c:pt>
                <c:pt idx="131">
                  <c:v>40543</c:v>
                </c:pt>
                <c:pt idx="132">
                  <c:v>40574</c:v>
                </c:pt>
                <c:pt idx="133">
                  <c:v>40602</c:v>
                </c:pt>
                <c:pt idx="134">
                  <c:v>40633</c:v>
                </c:pt>
                <c:pt idx="135">
                  <c:v>40663</c:v>
                </c:pt>
                <c:pt idx="136">
                  <c:v>40694</c:v>
                </c:pt>
                <c:pt idx="137">
                  <c:v>40724</c:v>
                </c:pt>
                <c:pt idx="138">
                  <c:v>40755</c:v>
                </c:pt>
                <c:pt idx="139">
                  <c:v>40786</c:v>
                </c:pt>
                <c:pt idx="140">
                  <c:v>40816</c:v>
                </c:pt>
                <c:pt idx="141">
                  <c:v>40847</c:v>
                </c:pt>
                <c:pt idx="142">
                  <c:v>40877</c:v>
                </c:pt>
                <c:pt idx="143">
                  <c:v>40908</c:v>
                </c:pt>
                <c:pt idx="144">
                  <c:v>40939</c:v>
                </c:pt>
                <c:pt idx="145">
                  <c:v>40968</c:v>
                </c:pt>
                <c:pt idx="146">
                  <c:v>40999</c:v>
                </c:pt>
                <c:pt idx="147">
                  <c:v>41029</c:v>
                </c:pt>
                <c:pt idx="148">
                  <c:v>41060</c:v>
                </c:pt>
                <c:pt idx="149">
                  <c:v>41090</c:v>
                </c:pt>
                <c:pt idx="150">
                  <c:v>41121</c:v>
                </c:pt>
                <c:pt idx="151">
                  <c:v>41152</c:v>
                </c:pt>
                <c:pt idx="152">
                  <c:v>41182</c:v>
                </c:pt>
                <c:pt idx="153">
                  <c:v>41213</c:v>
                </c:pt>
                <c:pt idx="154">
                  <c:v>41243</c:v>
                </c:pt>
                <c:pt idx="155">
                  <c:v>41274</c:v>
                </c:pt>
                <c:pt idx="156">
                  <c:v>41305</c:v>
                </c:pt>
                <c:pt idx="157">
                  <c:v>41333</c:v>
                </c:pt>
                <c:pt idx="158">
                  <c:v>41364</c:v>
                </c:pt>
                <c:pt idx="159">
                  <c:v>41394</c:v>
                </c:pt>
                <c:pt idx="160">
                  <c:v>41425</c:v>
                </c:pt>
                <c:pt idx="161">
                  <c:v>41455</c:v>
                </c:pt>
                <c:pt idx="162">
                  <c:v>41486</c:v>
                </c:pt>
                <c:pt idx="163">
                  <c:v>41517</c:v>
                </c:pt>
                <c:pt idx="164">
                  <c:v>41547</c:v>
                </c:pt>
                <c:pt idx="165">
                  <c:v>41578</c:v>
                </c:pt>
                <c:pt idx="166">
                  <c:v>41608</c:v>
                </c:pt>
                <c:pt idx="167">
                  <c:v>41639</c:v>
                </c:pt>
                <c:pt idx="168">
                  <c:v>41670</c:v>
                </c:pt>
                <c:pt idx="169">
                  <c:v>41698</c:v>
                </c:pt>
                <c:pt idx="170">
                  <c:v>41729</c:v>
                </c:pt>
                <c:pt idx="171">
                  <c:v>41759</c:v>
                </c:pt>
                <c:pt idx="172">
                  <c:v>41790</c:v>
                </c:pt>
                <c:pt idx="173">
                  <c:v>41820</c:v>
                </c:pt>
                <c:pt idx="174">
                  <c:v>41851</c:v>
                </c:pt>
                <c:pt idx="175">
                  <c:v>41882</c:v>
                </c:pt>
                <c:pt idx="176">
                  <c:v>41912</c:v>
                </c:pt>
                <c:pt idx="177">
                  <c:v>41943</c:v>
                </c:pt>
                <c:pt idx="178">
                  <c:v>41973</c:v>
                </c:pt>
                <c:pt idx="179">
                  <c:v>42004</c:v>
                </c:pt>
                <c:pt idx="180">
                  <c:v>42035</c:v>
                </c:pt>
                <c:pt idx="181">
                  <c:v>42063</c:v>
                </c:pt>
                <c:pt idx="182">
                  <c:v>42094</c:v>
                </c:pt>
                <c:pt idx="183">
                  <c:v>42124</c:v>
                </c:pt>
                <c:pt idx="184">
                  <c:v>42155</c:v>
                </c:pt>
                <c:pt idx="185">
                  <c:v>42185</c:v>
                </c:pt>
                <c:pt idx="186">
                  <c:v>42216</c:v>
                </c:pt>
                <c:pt idx="187">
                  <c:v>42247</c:v>
                </c:pt>
                <c:pt idx="188">
                  <c:v>42277</c:v>
                </c:pt>
                <c:pt idx="189">
                  <c:v>42308</c:v>
                </c:pt>
                <c:pt idx="190">
                  <c:v>42338</c:v>
                </c:pt>
                <c:pt idx="191">
                  <c:v>42369</c:v>
                </c:pt>
                <c:pt idx="192">
                  <c:v>42400</c:v>
                </c:pt>
                <c:pt idx="193">
                  <c:v>42429</c:v>
                </c:pt>
                <c:pt idx="194">
                  <c:v>42460</c:v>
                </c:pt>
                <c:pt idx="195">
                  <c:v>42490</c:v>
                </c:pt>
                <c:pt idx="196">
                  <c:v>42521</c:v>
                </c:pt>
                <c:pt idx="197">
                  <c:v>42551</c:v>
                </c:pt>
                <c:pt idx="198">
                  <c:v>42582</c:v>
                </c:pt>
                <c:pt idx="199">
                  <c:v>42613</c:v>
                </c:pt>
                <c:pt idx="200">
                  <c:v>42643</c:v>
                </c:pt>
                <c:pt idx="201">
                  <c:v>42674</c:v>
                </c:pt>
                <c:pt idx="202">
                  <c:v>42704</c:v>
                </c:pt>
                <c:pt idx="203">
                  <c:v>42735</c:v>
                </c:pt>
                <c:pt idx="204">
                  <c:v>42766</c:v>
                </c:pt>
                <c:pt idx="205">
                  <c:v>42794</c:v>
                </c:pt>
                <c:pt idx="206">
                  <c:v>42825</c:v>
                </c:pt>
                <c:pt idx="207">
                  <c:v>42855</c:v>
                </c:pt>
                <c:pt idx="208">
                  <c:v>42886</c:v>
                </c:pt>
                <c:pt idx="209">
                  <c:v>42916</c:v>
                </c:pt>
                <c:pt idx="210">
                  <c:v>42947</c:v>
                </c:pt>
                <c:pt idx="211">
                  <c:v>42978</c:v>
                </c:pt>
                <c:pt idx="212">
                  <c:v>43008</c:v>
                </c:pt>
                <c:pt idx="213">
                  <c:v>43039</c:v>
                </c:pt>
                <c:pt idx="214">
                  <c:v>43069</c:v>
                </c:pt>
                <c:pt idx="215">
                  <c:v>43100</c:v>
                </c:pt>
                <c:pt idx="216">
                  <c:v>43131</c:v>
                </c:pt>
                <c:pt idx="217">
                  <c:v>43159</c:v>
                </c:pt>
                <c:pt idx="218">
                  <c:v>43190</c:v>
                </c:pt>
                <c:pt idx="219">
                  <c:v>43220</c:v>
                </c:pt>
                <c:pt idx="220">
                  <c:v>43251</c:v>
                </c:pt>
                <c:pt idx="221">
                  <c:v>43281</c:v>
                </c:pt>
                <c:pt idx="222">
                  <c:v>43312</c:v>
                </c:pt>
                <c:pt idx="223">
                  <c:v>43343</c:v>
                </c:pt>
                <c:pt idx="224">
                  <c:v>43373</c:v>
                </c:pt>
                <c:pt idx="225">
                  <c:v>43404</c:v>
                </c:pt>
                <c:pt idx="226">
                  <c:v>43434</c:v>
                </c:pt>
                <c:pt idx="227">
                  <c:v>43465</c:v>
                </c:pt>
                <c:pt idx="228">
                  <c:v>43496</c:v>
                </c:pt>
                <c:pt idx="229">
                  <c:v>43524</c:v>
                </c:pt>
                <c:pt idx="230">
                  <c:v>43555</c:v>
                </c:pt>
                <c:pt idx="231">
                  <c:v>43585</c:v>
                </c:pt>
                <c:pt idx="232">
                  <c:v>43616</c:v>
                </c:pt>
                <c:pt idx="233">
                  <c:v>43646</c:v>
                </c:pt>
                <c:pt idx="234">
                  <c:v>43677</c:v>
                </c:pt>
                <c:pt idx="235">
                  <c:v>43708</c:v>
                </c:pt>
                <c:pt idx="236">
                  <c:v>43738</c:v>
                </c:pt>
                <c:pt idx="237">
                  <c:v>43769</c:v>
                </c:pt>
                <c:pt idx="238">
                  <c:v>43799</c:v>
                </c:pt>
                <c:pt idx="239">
                  <c:v>43830</c:v>
                </c:pt>
                <c:pt idx="240">
                  <c:v>43861</c:v>
                </c:pt>
                <c:pt idx="241">
                  <c:v>43890</c:v>
                </c:pt>
                <c:pt idx="242">
                  <c:v>43921</c:v>
                </c:pt>
                <c:pt idx="243">
                  <c:v>43951</c:v>
                </c:pt>
                <c:pt idx="244">
                  <c:v>43982</c:v>
                </c:pt>
                <c:pt idx="245">
                  <c:v>44012</c:v>
                </c:pt>
                <c:pt idx="246">
                  <c:v>44043</c:v>
                </c:pt>
                <c:pt idx="247">
                  <c:v>44074</c:v>
                </c:pt>
                <c:pt idx="248">
                  <c:v>44104</c:v>
                </c:pt>
                <c:pt idx="249">
                  <c:v>44135</c:v>
                </c:pt>
                <c:pt idx="250">
                  <c:v>44165</c:v>
                </c:pt>
                <c:pt idx="251">
                  <c:v>44196</c:v>
                </c:pt>
                <c:pt idx="252">
                  <c:v>44227</c:v>
                </c:pt>
                <c:pt idx="253">
                  <c:v>44255</c:v>
                </c:pt>
                <c:pt idx="254">
                  <c:v>44286</c:v>
                </c:pt>
                <c:pt idx="255">
                  <c:v>44316</c:v>
                </c:pt>
                <c:pt idx="256">
                  <c:v>44347</c:v>
                </c:pt>
                <c:pt idx="257">
                  <c:v>44377</c:v>
                </c:pt>
                <c:pt idx="258">
                  <c:v>44408</c:v>
                </c:pt>
                <c:pt idx="259">
                  <c:v>44439</c:v>
                </c:pt>
                <c:pt idx="260">
                  <c:v>44469</c:v>
                </c:pt>
                <c:pt idx="261">
                  <c:v>44500</c:v>
                </c:pt>
                <c:pt idx="262">
                  <c:v>44530</c:v>
                </c:pt>
                <c:pt idx="263">
                  <c:v>44561</c:v>
                </c:pt>
                <c:pt idx="264">
                  <c:v>44592</c:v>
                </c:pt>
                <c:pt idx="265">
                  <c:v>44620</c:v>
                </c:pt>
                <c:pt idx="266">
                  <c:v>44651</c:v>
                </c:pt>
                <c:pt idx="267">
                  <c:v>44681</c:v>
                </c:pt>
                <c:pt idx="268">
                  <c:v>44712</c:v>
                </c:pt>
                <c:pt idx="269">
                  <c:v>44742</c:v>
                </c:pt>
                <c:pt idx="270">
                  <c:v>44773</c:v>
                </c:pt>
                <c:pt idx="271">
                  <c:v>44804</c:v>
                </c:pt>
                <c:pt idx="272">
                  <c:v>44834</c:v>
                </c:pt>
                <c:pt idx="273">
                  <c:v>44865</c:v>
                </c:pt>
                <c:pt idx="274">
                  <c:v>44895</c:v>
                </c:pt>
                <c:pt idx="275">
                  <c:v>44926</c:v>
                </c:pt>
                <c:pt idx="276">
                  <c:v>44957</c:v>
                </c:pt>
                <c:pt idx="277">
                  <c:v>44985</c:v>
                </c:pt>
                <c:pt idx="278">
                  <c:v>45016</c:v>
                </c:pt>
                <c:pt idx="279">
                  <c:v>45046</c:v>
                </c:pt>
                <c:pt idx="280">
                  <c:v>45077</c:v>
                </c:pt>
                <c:pt idx="281">
                  <c:v>45107</c:v>
                </c:pt>
                <c:pt idx="282">
                  <c:v>45138</c:v>
                </c:pt>
                <c:pt idx="283">
                  <c:v>45169</c:v>
                </c:pt>
                <c:pt idx="284">
                  <c:v>45199</c:v>
                </c:pt>
                <c:pt idx="285">
                  <c:v>45230</c:v>
                </c:pt>
                <c:pt idx="286">
                  <c:v>45260</c:v>
                </c:pt>
                <c:pt idx="287">
                  <c:v>45291</c:v>
                </c:pt>
                <c:pt idx="288">
                  <c:v>45322</c:v>
                </c:pt>
                <c:pt idx="289">
                  <c:v>45351</c:v>
                </c:pt>
                <c:pt idx="290">
                  <c:v>45382</c:v>
                </c:pt>
                <c:pt idx="291">
                  <c:v>45412</c:v>
                </c:pt>
                <c:pt idx="292">
                  <c:v>45443</c:v>
                </c:pt>
                <c:pt idx="293">
                  <c:v>45473</c:v>
                </c:pt>
                <c:pt idx="294">
                  <c:v>45504</c:v>
                </c:pt>
                <c:pt idx="295">
                  <c:v>45535</c:v>
                </c:pt>
                <c:pt idx="296">
                  <c:v>45565</c:v>
                </c:pt>
                <c:pt idx="297">
                  <c:v>45596</c:v>
                </c:pt>
                <c:pt idx="298">
                  <c:v>45626</c:v>
                </c:pt>
                <c:pt idx="299">
                  <c:v>45657</c:v>
                </c:pt>
                <c:pt idx="300">
                  <c:v>45688</c:v>
                </c:pt>
                <c:pt idx="301">
                  <c:v>45716</c:v>
                </c:pt>
                <c:pt idx="302">
                  <c:v>45747</c:v>
                </c:pt>
                <c:pt idx="303">
                  <c:v>45777</c:v>
                </c:pt>
                <c:pt idx="304">
                  <c:v>45808</c:v>
                </c:pt>
                <c:pt idx="305">
                  <c:v>45838</c:v>
                </c:pt>
                <c:pt idx="306">
                  <c:v>45869</c:v>
                </c:pt>
                <c:pt idx="307">
                  <c:v>45900</c:v>
                </c:pt>
                <c:pt idx="308">
                  <c:v>45930</c:v>
                </c:pt>
                <c:pt idx="309">
                  <c:v>45961</c:v>
                </c:pt>
                <c:pt idx="310">
                  <c:v>45991</c:v>
                </c:pt>
                <c:pt idx="311">
                  <c:v>46022</c:v>
                </c:pt>
              </c:numCache>
            </c:numRef>
          </c:cat>
          <c:val>
            <c:numRef>
              <c:f>updated!$P$9:$P$320</c:f>
              <c:numCache>
                <c:formatCode>#,##0.00000</c:formatCode>
                <c:ptCount val="312"/>
                <c:pt idx="1">
                  <c:v>0.14669071138267284</c:v>
                </c:pt>
                <c:pt idx="2">
                  <c:v>0.20560370892963994</c:v>
                </c:pt>
                <c:pt idx="3">
                  <c:v>6.5711833494269109E-2</c:v>
                </c:pt>
                <c:pt idx="4">
                  <c:v>0.10721417371376267</c:v>
                </c:pt>
                <c:pt idx="5">
                  <c:v>7.6308285473315071E-2</c:v>
                </c:pt>
                <c:pt idx="6">
                  <c:v>0.22875030098722776</c:v>
                </c:pt>
                <c:pt idx="7">
                  <c:v>0.12812812812813298</c:v>
                </c:pt>
                <c:pt idx="8">
                  <c:v>0.24259873901974399</c:v>
                </c:pt>
                <c:pt idx="9">
                  <c:v>0.13962208954430538</c:v>
                </c:pt>
                <c:pt idx="10">
                  <c:v>0.17660806288839903</c:v>
                </c:pt>
                <c:pt idx="11">
                  <c:v>9.8089898066035811E-2</c:v>
                </c:pt>
                <c:pt idx="12">
                  <c:v>0.37211150102629398</c:v>
                </c:pt>
                <c:pt idx="13">
                  <c:v>0.17679033194363861</c:v>
                </c:pt>
                <c:pt idx="14">
                  <c:v>0.10404319768206705</c:v>
                </c:pt>
                <c:pt idx="15">
                  <c:v>0.15919167467009843</c:v>
                </c:pt>
                <c:pt idx="16">
                  <c:v>2.3643767240247842E-2</c:v>
                </c:pt>
                <c:pt idx="17">
                  <c:v>0.22324946157483019</c:v>
                </c:pt>
                <c:pt idx="18">
                  <c:v>0.25813045415236607</c:v>
                </c:pt>
                <c:pt idx="19">
                  <c:v>4.9663464680123767E-2</c:v>
                </c:pt>
                <c:pt idx="20">
                  <c:v>-0.56823377268036823</c:v>
                </c:pt>
                <c:pt idx="21">
                  <c:v>0.70416984156178752</c:v>
                </c:pt>
                <c:pt idx="22">
                  <c:v>0.20351188457224137</c:v>
                </c:pt>
                <c:pt idx="23">
                  <c:v>2.3434448639500952E-2</c:v>
                </c:pt>
                <c:pt idx="24">
                  <c:v>5.5969177903878994E-2</c:v>
                </c:pt>
                <c:pt idx="25">
                  <c:v>0.19122946234601548</c:v>
                </c:pt>
                <c:pt idx="26">
                  <c:v>0.11945259549715488</c:v>
                </c:pt>
                <c:pt idx="27">
                  <c:v>0.27882246141875688</c:v>
                </c:pt>
                <c:pt idx="28">
                  <c:v>0.11121888134497061</c:v>
                </c:pt>
                <c:pt idx="29">
                  <c:v>0.15889214711088173</c:v>
                </c:pt>
                <c:pt idx="30">
                  <c:v>0.20378156679648546</c:v>
                </c:pt>
                <c:pt idx="31">
                  <c:v>0.19693147299594013</c:v>
                </c:pt>
                <c:pt idx="32">
                  <c:v>0.16314471064293831</c:v>
                </c:pt>
                <c:pt idx="33">
                  <c:v>8.4645770276512738E-2</c:v>
                </c:pt>
                <c:pt idx="34">
                  <c:v>9.7388451779911858E-2</c:v>
                </c:pt>
                <c:pt idx="35">
                  <c:v>9.3453158204666625E-2</c:v>
                </c:pt>
                <c:pt idx="36">
                  <c:v>6.7786204867813407E-2</c:v>
                </c:pt>
                <c:pt idx="37">
                  <c:v>0.13803680981595615</c:v>
                </c:pt>
                <c:pt idx="38">
                  <c:v>0.16082095267269716</c:v>
                </c:pt>
                <c:pt idx="39">
                  <c:v>0.11086474501109068</c:v>
                </c:pt>
                <c:pt idx="40">
                  <c:v>0.14383727294713602</c:v>
                </c:pt>
                <c:pt idx="41">
                  <c:v>5.5926989856873846E-2</c:v>
                </c:pt>
                <c:pt idx="42">
                  <c:v>0.25026042328311532</c:v>
                </c:pt>
                <c:pt idx="43">
                  <c:v>0.11277957295824448</c:v>
                </c:pt>
                <c:pt idx="44">
                  <c:v>0.13923345653384567</c:v>
                </c:pt>
                <c:pt idx="45">
                  <c:v>0.18454382283793108</c:v>
                </c:pt>
                <c:pt idx="46">
                  <c:v>0.13626040878121357</c:v>
                </c:pt>
                <c:pt idx="47">
                  <c:v>0.12473540973692641</c:v>
                </c:pt>
                <c:pt idx="48">
                  <c:v>0.25671033259089648</c:v>
                </c:pt>
                <c:pt idx="49">
                  <c:v>0.16191587905259214</c:v>
                </c:pt>
                <c:pt idx="50">
                  <c:v>0.1679197994987473</c:v>
                </c:pt>
                <c:pt idx="51">
                  <c:v>0.26021467710861262</c:v>
                </c:pt>
                <c:pt idx="52">
                  <c:v>0.13725636994334986</c:v>
                </c:pt>
                <c:pt idx="53">
                  <c:v>0.15825150775059757</c:v>
                </c:pt>
                <c:pt idx="54">
                  <c:v>0.11819007452195084</c:v>
                </c:pt>
                <c:pt idx="55">
                  <c:v>3.8521758580400751E-2</c:v>
                </c:pt>
                <c:pt idx="56">
                  <c:v>0.18756598969009436</c:v>
                </c:pt>
                <c:pt idx="57">
                  <c:v>0.21697083911921883</c:v>
                </c:pt>
                <c:pt idx="58">
                  <c:v>0.21526394576337343</c:v>
                </c:pt>
                <c:pt idx="59">
                  <c:v>0.12838713659650541</c:v>
                </c:pt>
                <c:pt idx="60">
                  <c:v>0.36000937010689521</c:v>
                </c:pt>
                <c:pt idx="61">
                  <c:v>0.16584562843208944</c:v>
                </c:pt>
                <c:pt idx="62">
                  <c:v>0.2465168759811536</c:v>
                </c:pt>
                <c:pt idx="63">
                  <c:v>0.1150029974185599</c:v>
                </c:pt>
                <c:pt idx="64">
                  <c:v>0.20530116948343802</c:v>
                </c:pt>
                <c:pt idx="65">
                  <c:v>6.9513042841988518E-2</c:v>
                </c:pt>
                <c:pt idx="66">
                  <c:v>0.14624159110851681</c:v>
                </c:pt>
                <c:pt idx="67">
                  <c:v>8.1532320872265709E-2</c:v>
                </c:pt>
                <c:pt idx="68">
                  <c:v>0.22129542939824928</c:v>
                </c:pt>
                <c:pt idx="69">
                  <c:v>0.28753412192903727</c:v>
                </c:pt>
                <c:pt idx="70">
                  <c:v>0.25525634511625478</c:v>
                </c:pt>
                <c:pt idx="71">
                  <c:v>0.1037732433965206</c:v>
                </c:pt>
                <c:pt idx="72">
                  <c:v>0.22420713846598056</c:v>
                </c:pt>
                <c:pt idx="73">
                  <c:v>0.16116423116242751</c:v>
                </c:pt>
                <c:pt idx="74">
                  <c:v>0.27618006940525702</c:v>
                </c:pt>
                <c:pt idx="75">
                  <c:v>0.3053563089008316</c:v>
                </c:pt>
                <c:pt idx="76">
                  <c:v>0.25070435986821066</c:v>
                </c:pt>
                <c:pt idx="77">
                  <c:v>0.25245909448162918</c:v>
                </c:pt>
                <c:pt idx="78">
                  <c:v>9.7403368731135379E-2</c:v>
                </c:pt>
                <c:pt idx="79">
                  <c:v>0.20411069445103366</c:v>
                </c:pt>
                <c:pt idx="80">
                  <c:v>0.15750828990999002</c:v>
                </c:pt>
                <c:pt idx="81">
                  <c:v>0.18090880068107532</c:v>
                </c:pt>
                <c:pt idx="82">
                  <c:v>4.721100960744784E-2</c:v>
                </c:pt>
                <c:pt idx="83">
                  <c:v>0.13448788429321909</c:v>
                </c:pt>
                <c:pt idx="84">
                  <c:v>0.40527803958530673</c:v>
                </c:pt>
                <c:pt idx="85">
                  <c:v>0.21590162395569026</c:v>
                </c:pt>
                <c:pt idx="86">
                  <c:v>0.10069314349943626</c:v>
                </c:pt>
                <c:pt idx="87">
                  <c:v>0.14270007251970884</c:v>
                </c:pt>
                <c:pt idx="88">
                  <c:v>0.11796860399925142</c:v>
                </c:pt>
                <c:pt idx="89">
                  <c:v>0.16566142072167236</c:v>
                </c:pt>
                <c:pt idx="90">
                  <c:v>0.15024633410592353</c:v>
                </c:pt>
                <c:pt idx="91">
                  <c:v>0.14885798018328153</c:v>
                </c:pt>
                <c:pt idx="92">
                  <c:v>0.2728877328254905</c:v>
                </c:pt>
                <c:pt idx="93">
                  <c:v>0.26056444048128491</c:v>
                </c:pt>
                <c:pt idx="94">
                  <c:v>0.19635926815745902</c:v>
                </c:pt>
                <c:pt idx="95">
                  <c:v>0.20058561778065453</c:v>
                </c:pt>
                <c:pt idx="96">
                  <c:v>0.19903359410952809</c:v>
                </c:pt>
                <c:pt idx="97">
                  <c:v>9.7596821788196231E-2</c:v>
                </c:pt>
                <c:pt idx="98">
                  <c:v>0.19615040491867958</c:v>
                </c:pt>
                <c:pt idx="99">
                  <c:v>5.8386472655670846E-2</c:v>
                </c:pt>
                <c:pt idx="100">
                  <c:v>0.18192219679632932</c:v>
                </c:pt>
                <c:pt idx="101">
                  <c:v>0.22955949702487191</c:v>
                </c:pt>
                <c:pt idx="102">
                  <c:v>0.18003646308113178</c:v>
                </c:pt>
                <c:pt idx="103">
                  <c:v>0.12284173889304793</c:v>
                </c:pt>
                <c:pt idx="104">
                  <c:v>0.10224251925567834</c:v>
                </c:pt>
                <c:pt idx="105">
                  <c:v>-0.14185845930364521</c:v>
                </c:pt>
                <c:pt idx="106">
                  <c:v>-4.4322714823108594E-2</c:v>
                </c:pt>
                <c:pt idx="107">
                  <c:v>-4.8890303802064938E-2</c:v>
                </c:pt>
                <c:pt idx="108">
                  <c:v>-3.0713578814457021E-2</c:v>
                </c:pt>
                <c:pt idx="109">
                  <c:v>7.965226098631481E-2</c:v>
                </c:pt>
                <c:pt idx="110">
                  <c:v>7.1629979989087669E-2</c:v>
                </c:pt>
                <c:pt idx="111">
                  <c:v>0.22268931432142014</c:v>
                </c:pt>
                <c:pt idx="112">
                  <c:v>7.7087891532799588E-2</c:v>
                </c:pt>
                <c:pt idx="113">
                  <c:v>0.12800326238403195</c:v>
                </c:pt>
                <c:pt idx="114">
                  <c:v>8.5980631731387022E-2</c:v>
                </c:pt>
                <c:pt idx="115">
                  <c:v>0.14807614052538798</c:v>
                </c:pt>
                <c:pt idx="116">
                  <c:v>0.17607422205667297</c:v>
                </c:pt>
                <c:pt idx="117">
                  <c:v>0.36842994760858344</c:v>
                </c:pt>
                <c:pt idx="118">
                  <c:v>8.7559776385805171E-2</c:v>
                </c:pt>
                <c:pt idx="119">
                  <c:v>8.5240017945275484E-2</c:v>
                </c:pt>
                <c:pt idx="120">
                  <c:v>0.14792236317180374</c:v>
                </c:pt>
                <c:pt idx="121">
                  <c:v>8.7279563154600032E-2</c:v>
                </c:pt>
                <c:pt idx="122">
                  <c:v>0.14869306620753925</c:v>
                </c:pt>
                <c:pt idx="123">
                  <c:v>5.1351321180194559E-2</c:v>
                </c:pt>
                <c:pt idx="124">
                  <c:v>0.11046025104602929</c:v>
                </c:pt>
                <c:pt idx="125">
                  <c:v>4.7924747001908241E-2</c:v>
                </c:pt>
                <c:pt idx="126">
                  <c:v>2.227990241413381E-3</c:v>
                </c:pt>
                <c:pt idx="127">
                  <c:v>9.5801445933449761E-2</c:v>
                </c:pt>
                <c:pt idx="128">
                  <c:v>5.6758110288800775E-2</c:v>
                </c:pt>
                <c:pt idx="129">
                  <c:v>0.15238137610393127</c:v>
                </c:pt>
                <c:pt idx="130">
                  <c:v>0.12993791855001524</c:v>
                </c:pt>
                <c:pt idx="131">
                  <c:v>2.1073646850050417E-2</c:v>
                </c:pt>
                <c:pt idx="132">
                  <c:v>0.21401878486121806</c:v>
                </c:pt>
                <c:pt idx="133">
                  <c:v>0.17483291284911395</c:v>
                </c:pt>
                <c:pt idx="134">
                  <c:v>0.15133105048050421</c:v>
                </c:pt>
                <c:pt idx="135">
                  <c:v>0.22941092128337587</c:v>
                </c:pt>
                <c:pt idx="136">
                  <c:v>0.23768913342502776</c:v>
                </c:pt>
                <c:pt idx="137">
                  <c:v>0.10978032956055872</c:v>
                </c:pt>
                <c:pt idx="138">
                  <c:v>0.14804092509128192</c:v>
                </c:pt>
                <c:pt idx="139">
                  <c:v>0.19928607406434332</c:v>
                </c:pt>
                <c:pt idx="140">
                  <c:v>6.7753639026093479E-2</c:v>
                </c:pt>
                <c:pt idx="141">
                  <c:v>4.8050671617354095E-2</c:v>
                </c:pt>
                <c:pt idx="142">
                  <c:v>0.21175802824896042</c:v>
                </c:pt>
                <c:pt idx="143">
                  <c:v>0.1655629139072704</c:v>
                </c:pt>
                <c:pt idx="144">
                  <c:v>0.29904306220096316</c:v>
                </c:pt>
                <c:pt idx="145">
                  <c:v>0.13986013986014514</c:v>
                </c:pt>
                <c:pt idx="146">
                  <c:v>0.16997964574942237</c:v>
                </c:pt>
                <c:pt idx="147">
                  <c:v>0.15131699830308856</c:v>
                </c:pt>
                <c:pt idx="148">
                  <c:v>0.10144505239528398</c:v>
                </c:pt>
                <c:pt idx="149">
                  <c:v>0.10242035469785875</c:v>
                </c:pt>
                <c:pt idx="150">
                  <c:v>0.10339256865913155</c:v>
                </c:pt>
                <c:pt idx="151">
                  <c:v>6.3477718244999787E-2</c:v>
                </c:pt>
                <c:pt idx="152">
                  <c:v>0.12257405515832948</c:v>
                </c:pt>
                <c:pt idx="153">
                  <c:v>0.24270020081830676</c:v>
                </c:pt>
                <c:pt idx="154">
                  <c:v>0.10712946595960611</c:v>
                </c:pt>
                <c:pt idx="155">
                  <c:v>7.3840226871424497E-2</c:v>
                </c:pt>
                <c:pt idx="156">
                  <c:v>0.2021087751566687</c:v>
                </c:pt>
                <c:pt idx="157">
                  <c:v>0.10885457242564683</c:v>
                </c:pt>
                <c:pt idx="158">
                  <c:v>9.1679547998505959E-2</c:v>
                </c:pt>
                <c:pt idx="159">
                  <c:v>4.8992981222899183E-2</c:v>
                </c:pt>
                <c:pt idx="160">
                  <c:v>0.1170997583486799</c:v>
                </c:pt>
                <c:pt idx="161">
                  <c:v>0.17225429838273007</c:v>
                </c:pt>
                <c:pt idx="162">
                  <c:v>0.12737636531540547</c:v>
                </c:pt>
                <c:pt idx="163">
                  <c:v>0.10813217568298601</c:v>
                </c:pt>
                <c:pt idx="164">
                  <c:v>0.11860511908166702</c:v>
                </c:pt>
                <c:pt idx="165">
                  <c:v>0.16923516283595461</c:v>
                </c:pt>
                <c:pt idx="166">
                  <c:v>0.16578144303770365</c:v>
                </c:pt>
                <c:pt idx="167">
                  <c:v>0.10647269660552297</c:v>
                </c:pt>
                <c:pt idx="168">
                  <c:v>0.10846558060676956</c:v>
                </c:pt>
                <c:pt idx="169">
                  <c:v>4.7336531178996999E-2</c:v>
                </c:pt>
                <c:pt idx="170">
                  <c:v>0.14825095416838086</c:v>
                </c:pt>
                <c:pt idx="171">
                  <c:v>0.17112860892388107</c:v>
                </c:pt>
                <c:pt idx="172">
                  <c:v>0.1687401087902082</c:v>
                </c:pt>
                <c:pt idx="173">
                  <c:v>0.1130014439073431</c:v>
                </c:pt>
                <c:pt idx="174">
                  <c:v>0.17349135678601704</c:v>
                </c:pt>
                <c:pt idx="175">
                  <c:v>3.860278774727291E-2</c:v>
                </c:pt>
                <c:pt idx="176">
                  <c:v>0.1334932471189447</c:v>
                </c:pt>
                <c:pt idx="177">
                  <c:v>8.644662701925615E-2</c:v>
                </c:pt>
                <c:pt idx="178">
                  <c:v>8.8453213453206947E-2</c:v>
                </c:pt>
                <c:pt idx="179">
                  <c:v>7.0700034310308524E-2</c:v>
                </c:pt>
                <c:pt idx="180">
                  <c:v>-3.636401417157227E-2</c:v>
                </c:pt>
                <c:pt idx="181">
                  <c:v>0.1143284761053479</c:v>
                </c:pt>
                <c:pt idx="182">
                  <c:v>0.15157177858062457</c:v>
                </c:pt>
                <c:pt idx="183">
                  <c:v>0.18451332020316913</c:v>
                </c:pt>
                <c:pt idx="184">
                  <c:v>0.12209254200812145</c:v>
                </c:pt>
                <c:pt idx="185">
                  <c:v>0.11987681623710771</c:v>
                </c:pt>
                <c:pt idx="186">
                  <c:v>9.9089614169803913E-2</c:v>
                </c:pt>
                <c:pt idx="187">
                  <c:v>8.0430613128753908E-2</c:v>
                </c:pt>
                <c:pt idx="188">
                  <c:v>0.1442466205077487</c:v>
                </c:pt>
                <c:pt idx="189">
                  <c:v>3.29231655623652E-2</c:v>
                </c:pt>
                <c:pt idx="190">
                  <c:v>0.10696507179001852</c:v>
                </c:pt>
                <c:pt idx="191">
                  <c:v>6.5754325401725197E-2</c:v>
                </c:pt>
                <c:pt idx="192">
                  <c:v>0.17557189206948157</c:v>
                </c:pt>
                <c:pt idx="193">
                  <c:v>0.1732143040167384</c:v>
                </c:pt>
                <c:pt idx="194">
                  <c:v>0.14324302201849939</c:v>
                </c:pt>
                <c:pt idx="195">
                  <c:v>0.24622992357677026</c:v>
                </c:pt>
                <c:pt idx="196">
                  <c:v>0.17020495938522537</c:v>
                </c:pt>
                <c:pt idx="197">
                  <c:v>0.10378087989905747</c:v>
                </c:pt>
                <c:pt idx="198">
                  <c:v>0.14534588254426511</c:v>
                </c:pt>
                <c:pt idx="199">
                  <c:v>0.1765977529458399</c:v>
                </c:pt>
                <c:pt idx="200">
                  <c:v>0.13272139651277087</c:v>
                </c:pt>
                <c:pt idx="201">
                  <c:v>0.12849829006211966</c:v>
                </c:pt>
                <c:pt idx="202">
                  <c:v>4.4461959761923311E-2</c:v>
                </c:pt>
                <c:pt idx="203">
                  <c:v>0.11615574970961981</c:v>
                </c:pt>
                <c:pt idx="204">
                  <c:v>0.26735270379338233</c:v>
                </c:pt>
                <c:pt idx="205">
                  <c:v>0.17708909795240924</c:v>
                </c:pt>
                <c:pt idx="206">
                  <c:v>-4.2185192997259556E-2</c:v>
                </c:pt>
                <c:pt idx="207">
                  <c:v>0.20498598257618497</c:v>
                </c:pt>
                <c:pt idx="208">
                  <c:v>8.0222215537035887E-2</c:v>
                </c:pt>
                <c:pt idx="209">
                  <c:v>0.13426450106710255</c:v>
                </c:pt>
                <c:pt idx="210">
                  <c:v>7.3046018991972453E-2</c:v>
                </c:pt>
                <c:pt idx="211">
                  <c:v>0.10798920107988189</c:v>
                </c:pt>
                <c:pt idx="212">
                  <c:v>0.12185620967258624</c:v>
                </c:pt>
                <c:pt idx="213">
                  <c:v>0.24541101356744746</c:v>
                </c:pt>
                <c:pt idx="214">
                  <c:v>4.8763011762825055E-2</c:v>
                </c:pt>
                <c:pt idx="215">
                  <c:v>0.14721241358731821</c:v>
                </c:pt>
                <c:pt idx="216">
                  <c:v>0.3218020917135942</c:v>
                </c:pt>
                <c:pt idx="217">
                  <c:v>0.18909580524120931</c:v>
                </c:pt>
                <c:pt idx="218">
                  <c:v>0.2183837625249547</c:v>
                </c:pt>
                <c:pt idx="219">
                  <c:v>0.180439562606619</c:v>
                </c:pt>
                <c:pt idx="220">
                  <c:v>0.17519340170468817</c:v>
                </c:pt>
                <c:pt idx="221">
                  <c:v>9.0391039496952985E-2</c:v>
                </c:pt>
                <c:pt idx="222">
                  <c:v>0.1315376158316322</c:v>
                </c:pt>
                <c:pt idx="223">
                  <c:v>9.8033449012853314E-3</c:v>
                </c:pt>
                <c:pt idx="224">
                  <c:v>0.18526505646172456</c:v>
                </c:pt>
                <c:pt idx="225">
                  <c:v>0.1575265397974672</c:v>
                </c:pt>
                <c:pt idx="226">
                  <c:v>0.18560850282320079</c:v>
                </c:pt>
                <c:pt idx="227">
                  <c:v>0.17453878856429858</c:v>
                </c:pt>
                <c:pt idx="228">
                  <c:v>0.13140604467806019</c:v>
                </c:pt>
                <c:pt idx="229">
                  <c:v>9.0405365995906775E-2</c:v>
                </c:pt>
                <c:pt idx="230">
                  <c:v>9.2266153861108438E-2</c:v>
                </c:pt>
                <c:pt idx="231">
                  <c:v>0.20085776941139322</c:v>
                </c:pt>
                <c:pt idx="232">
                  <c:v>0.10264852563791657</c:v>
                </c:pt>
                <c:pt idx="233">
                  <c:v>0.18283657892446351</c:v>
                </c:pt>
                <c:pt idx="234">
                  <c:v>0.1139436075704857</c:v>
                </c:pt>
                <c:pt idx="235">
                  <c:v>0.11477844865834583</c:v>
                </c:pt>
                <c:pt idx="236">
                  <c:v>7.3219842577345803E-2</c:v>
                </c:pt>
                <c:pt idx="237">
                  <c:v>0.14922068294937196</c:v>
                </c:pt>
                <c:pt idx="238">
                  <c:v>6.1521897950545003E-2</c:v>
                </c:pt>
                <c:pt idx="239">
                  <c:v>0.22095838296891596</c:v>
                </c:pt>
                <c:pt idx="240">
                  <c:v>0.15912271620559115</c:v>
                </c:pt>
                <c:pt idx="241">
                  <c:v>0.18758134905443491</c:v>
                </c:pt>
                <c:pt idx="242">
                  <c:v>-8.4062511940691864E-2</c:v>
                </c:pt>
                <c:pt idx="243">
                  <c:v>-0.32506023174882731</c:v>
                </c:pt>
                <c:pt idx="244">
                  <c:v>0.10934622467772054</c:v>
                </c:pt>
                <c:pt idx="245">
                  <c:v>0.15425888665325416</c:v>
                </c:pt>
                <c:pt idx="246">
                  <c:v>0.35300532856281841</c:v>
                </c:pt>
                <c:pt idx="247">
                  <c:v>0.31935176358436007</c:v>
                </c:pt>
                <c:pt idx="248">
                  <c:v>0.152040670879457</c:v>
                </c:pt>
                <c:pt idx="249">
                  <c:v>7.1160871009063847E-2</c:v>
                </c:pt>
                <c:pt idx="250">
                  <c:v>0.10239878638475784</c:v>
                </c:pt>
                <c:pt idx="251">
                  <c:v>0.30877644963912315</c:v>
                </c:pt>
                <c:pt idx="252">
                  <c:v>0.32104547514730647</c:v>
                </c:pt>
                <c:pt idx="253">
                  <c:v>0.21930650201423524</c:v>
                </c:pt>
                <c:pt idx="254">
                  <c:v>0.39539055382851906</c:v>
                </c:pt>
                <c:pt idx="255">
                  <c:v>0.60899174914405374</c:v>
                </c:pt>
                <c:pt idx="256">
                  <c:v>0.5151140410417463</c:v>
                </c:pt>
                <c:pt idx="257">
                  <c:v>0.45512150449109134</c:v>
                </c:pt>
                <c:pt idx="258">
                  <c:v>0.43003821538744769</c:v>
                </c:pt>
                <c:pt idx="259">
                  <c:v>0.34292420824852787</c:v>
                </c:pt>
                <c:pt idx="260">
                  <c:v>0.20194451551590831</c:v>
                </c:pt>
                <c:pt idx="261">
                  <c:v>0.48058947445215633</c:v>
                </c:pt>
                <c:pt idx="262">
                  <c:v>0.55180425470123073</c:v>
                </c:pt>
                <c:pt idx="263">
                  <c:v>0.60112643512166652</c:v>
                </c:pt>
                <c:pt idx="264">
                  <c:v>0.47551544079384261</c:v>
                </c:pt>
                <c:pt idx="265">
                  <c:v>0.45004821945208856</c:v>
                </c:pt>
                <c:pt idx="266">
                  <c:v>0.37691569178251993</c:v>
                </c:pt>
                <c:pt idx="267">
                  <c:v>0.34096142265047041</c:v>
                </c:pt>
                <c:pt idx="268">
                  <c:v>0.36010273519210001</c:v>
                </c:pt>
                <c:pt idx="269">
                  <c:v>0.58658505483295209</c:v>
                </c:pt>
                <c:pt idx="270">
                  <c:v>0.2290690354619854</c:v>
                </c:pt>
                <c:pt idx="271">
                  <c:v>0.57572532668050436</c:v>
                </c:pt>
                <c:pt idx="272">
                  <c:v>0.4397300907214392</c:v>
                </c:pt>
                <c:pt idx="273">
                  <c:v>0.34109062648417254</c:v>
                </c:pt>
                <c:pt idx="274">
                  <c:v>0.30464716006884612</c:v>
                </c:pt>
                <c:pt idx="275">
                  <c:v>0.36292190744204561</c:v>
                </c:pt>
                <c:pt idx="276">
                  <c:v>0.46932302931344827</c:v>
                </c:pt>
                <c:pt idx="277">
                  <c:v>0.37183261576161669</c:v>
                </c:pt>
                <c:pt idx="278">
                  <c:v>0.2890736925985336</c:v>
                </c:pt>
                <c:pt idx="279">
                  <c:v>0.34741006221260595</c:v>
                </c:pt>
                <c:pt idx="280">
                  <c:v>0.29313903045107947</c:v>
                </c:pt>
                <c:pt idx="281">
                  <c:v>0.25784668620814372</c:v>
                </c:pt>
                <c:pt idx="282">
                  <c:v>0.13906341626874155</c:v>
                </c:pt>
                <c:pt idx="283">
                  <c:v>0.10206130370766955</c:v>
                </c:pt>
                <c:pt idx="284">
                  <c:v>0.31924317638603772</c:v>
                </c:pt>
                <c:pt idx="285">
                  <c:v>0.13328890369876423</c:v>
                </c:pt>
                <c:pt idx="286">
                  <c:v>9.0682196339429824E-2</c:v>
                </c:pt>
                <c:pt idx="287">
                  <c:v>0.18203126948109311</c:v>
                </c:pt>
                <c:pt idx="288">
                  <c:v>0.49780963759457908</c:v>
                </c:pt>
                <c:pt idx="289">
                  <c:v>0.23941615481144429</c:v>
                </c:pt>
                <c:pt idx="290">
                  <c:v>0.33850005765206737</c:v>
                </c:pt>
                <c:pt idx="291">
                  <c:v>0.25527583744429244</c:v>
                </c:pt>
                <c:pt idx="292">
                  <c:v>8.1054527591291753E-2</c:v>
                </c:pt>
                <c:pt idx="293">
                  <c:v>0.22169683979744664</c:v>
                </c:pt>
                <c:pt idx="294">
                  <c:v>0.17304709819605671</c:v>
                </c:pt>
                <c:pt idx="295">
                  <c:v>0.16622936392823434</c:v>
                </c:pt>
                <c:pt idx="296">
                  <c:v>0.25055724582268418</c:v>
                </c:pt>
                <c:pt idx="297">
                  <c:v>0.29293863706444995</c:v>
                </c:pt>
                <c:pt idx="298">
                  <c:v>9.7900400501634469E-2</c:v>
                </c:pt>
                <c:pt idx="299">
                  <c:v>0.21339196223609719</c:v>
                </c:pt>
                <c:pt idx="300">
                  <c:v>0.29843523148894202</c:v>
                </c:pt>
                <c:pt idx="301">
                  <c:v>0.36509851226377787</c:v>
                </c:pt>
                <c:pt idx="302">
                  <c:v>#N/A</c:v>
                </c:pt>
                <c:pt idx="303">
                  <c:v>#N/A</c:v>
                </c:pt>
                <c:pt idx="304">
                  <c:v>#N/A</c:v>
                </c:pt>
                <c:pt idx="305">
                  <c:v>#N/A</c:v>
                </c:pt>
                <c:pt idx="306">
                  <c:v>#N/A</c:v>
                </c:pt>
                <c:pt idx="307">
                  <c:v>#N/A</c:v>
                </c:pt>
                <c:pt idx="308">
                  <c:v>#N/A</c:v>
                </c:pt>
                <c:pt idx="309">
                  <c:v>#N/A</c:v>
                </c:pt>
                <c:pt idx="310">
                  <c:v>#N/A</c:v>
                </c:pt>
                <c:pt idx="311">
                  <c:v>#N/A</c:v>
                </c:pt>
              </c:numCache>
            </c:numRef>
          </c:val>
          <c:smooth val="0"/>
          <c:extLst>
            <c:ext xmlns:c16="http://schemas.microsoft.com/office/drawing/2014/chart" uri="{C3380CC4-5D6E-409C-BE32-E72D297353CC}">
              <c16:uniqueId val="{00000000-AD3B-47DD-8B49-C93D44ABC48B}"/>
            </c:ext>
          </c:extLst>
        </c:ser>
        <c:dLbls>
          <c:showLegendKey val="0"/>
          <c:showVal val="0"/>
          <c:showCatName val="0"/>
          <c:showSerName val="0"/>
          <c:showPercent val="0"/>
          <c:showBubbleSize val="0"/>
        </c:dLbls>
        <c:marker val="1"/>
        <c:smooth val="0"/>
        <c:axId val="608050208"/>
        <c:axId val="1497563231"/>
      </c:lineChart>
      <c:dateAx>
        <c:axId val="545519119"/>
        <c:scaling>
          <c:orientation val="minMax"/>
          <c:max val="45689"/>
          <c:min val="44958"/>
        </c:scaling>
        <c:delete val="0"/>
        <c:axPos val="b"/>
        <c:numFmt formatCode="[$-409]mmm\-yy;@" sourceLinked="0"/>
        <c:majorTickMark val="out"/>
        <c:minorTickMark val="none"/>
        <c:tickLblPos val="low"/>
        <c:spPr>
          <a:noFill/>
          <a:ln w="9525" cap="flat" cmpd="sng" algn="ctr">
            <a:solidFill>
              <a:schemeClr val="tx1"/>
            </a:solidFill>
            <a:round/>
          </a:ln>
          <a:effectLst/>
        </c:spPr>
        <c:txPr>
          <a:bodyPr rot="-2880000" spcFirstLastPara="1" vertOverflow="ellipsis" wrap="square" anchor="ctr" anchorCtr="1"/>
          <a:lstStyle/>
          <a:p>
            <a:pPr>
              <a:defRPr sz="2000" b="0" i="0" u="none" strike="noStrike" kern="1200" baseline="0">
                <a:solidFill>
                  <a:schemeClr val="tx1"/>
                </a:solidFill>
                <a:latin typeface="+mn-lt"/>
                <a:ea typeface="+mn-ea"/>
                <a:cs typeface="+mn-cs"/>
              </a:defRPr>
            </a:pPr>
            <a:endParaRPr lang="en-US"/>
          </a:p>
        </c:txPr>
        <c:crossAx val="537147103"/>
        <c:crossesAt val="-0.2"/>
        <c:auto val="0"/>
        <c:lblOffset val="100"/>
        <c:baseTimeUnit val="months"/>
        <c:majorUnit val="1"/>
        <c:majorTimeUnit val="months"/>
      </c:dateAx>
      <c:valAx>
        <c:axId val="537147103"/>
        <c:scaling>
          <c:orientation val="minMax"/>
          <c:max val="1"/>
          <c:min val="-0.2"/>
        </c:scaling>
        <c:delete val="0"/>
        <c:axPos val="l"/>
        <c:numFmt formatCode="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2000" b="0" i="0" u="none" strike="noStrike" kern="1200" baseline="0">
                <a:solidFill>
                  <a:schemeClr val="tx1"/>
                </a:solidFill>
                <a:latin typeface="+mn-lt"/>
                <a:ea typeface="+mn-ea"/>
                <a:cs typeface="+mn-cs"/>
              </a:defRPr>
            </a:pPr>
            <a:endParaRPr lang="en-US"/>
          </a:p>
        </c:txPr>
        <c:crossAx val="545519119"/>
        <c:crosses val="autoZero"/>
        <c:crossBetween val="between"/>
        <c:majorUnit val="0.2"/>
      </c:valAx>
      <c:valAx>
        <c:axId val="1497563231"/>
        <c:scaling>
          <c:orientation val="minMax"/>
          <c:max val="1"/>
          <c:min val="-0.2"/>
        </c:scaling>
        <c:delete val="0"/>
        <c:axPos val="r"/>
        <c:numFmt formatCode="#,##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lgn="ctr">
              <a:defRPr lang="en-US" sz="2000" b="0" i="0" u="none" strike="noStrike" kern="1200" baseline="0">
                <a:solidFill>
                  <a:schemeClr val="tx1"/>
                </a:solidFill>
                <a:latin typeface="+mn-lt"/>
                <a:ea typeface="+mn-ea"/>
                <a:cs typeface="+mn-cs"/>
              </a:defRPr>
            </a:pPr>
            <a:endParaRPr lang="en-US"/>
          </a:p>
        </c:txPr>
        <c:crossAx val="608050208"/>
        <c:crosses val="max"/>
        <c:crossBetween val="between"/>
      </c:valAx>
      <c:dateAx>
        <c:axId val="608050208"/>
        <c:scaling>
          <c:orientation val="minMax"/>
        </c:scaling>
        <c:delete val="1"/>
        <c:axPos val="b"/>
        <c:numFmt formatCode="mmm&quot;-&quot;yyyy" sourceLinked="1"/>
        <c:majorTickMark val="out"/>
        <c:minorTickMark val="none"/>
        <c:tickLblPos val="nextTo"/>
        <c:crossAx val="1497563231"/>
        <c:crosses val="autoZero"/>
        <c:auto val="1"/>
        <c:lblOffset val="100"/>
        <c:baseTimeUnit val="months"/>
      </c:dateAx>
      <c:spPr>
        <a:noFill/>
        <a:ln>
          <a:noFill/>
        </a:ln>
        <a:effectLst/>
      </c:spPr>
    </c:plotArea>
    <c:legend>
      <c:legendPos val="r"/>
      <c:layout>
        <c:manualLayout>
          <c:xMode val="edge"/>
          <c:yMode val="edge"/>
          <c:x val="9.256517312560128E-2"/>
          <c:y val="9.6043867174479658E-2"/>
          <c:w val="0.65335274567638946"/>
          <c:h val="0.20565966773352748"/>
        </c:manualLayout>
      </c:layout>
      <c:overlay val="0"/>
      <c:spPr>
        <a:noFill/>
        <a:ln>
          <a:noFill/>
        </a:ln>
        <a:effectLst/>
      </c:spPr>
      <c:txPr>
        <a:bodyPr rot="0" spcFirstLastPara="1" vertOverflow="ellipsis" vert="horz" wrap="square" anchor="ctr" anchorCtr="1"/>
        <a:lstStyle/>
        <a:p>
          <a:pPr>
            <a:defRPr sz="2000" b="0" i="0" u="none" strike="noStrike" kern="1200" baseline="0">
              <a:solidFill>
                <a:schemeClr val="tx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ysClr val="window" lastClr="FFFFFF"/>
    </a:solidFill>
    <a:ln w="9525" cap="flat" cmpd="sng" algn="ctr">
      <a:noFill/>
      <a:round/>
    </a:ln>
    <a:effectLst/>
  </c:spPr>
  <c:txPr>
    <a:bodyPr/>
    <a:lstStyle/>
    <a:p>
      <a:pPr>
        <a:defRPr sz="2000">
          <a:solidFill>
            <a:schemeClr val="tx1"/>
          </a:solidFill>
          <a:latin typeface="+mn-lt"/>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309535778203138E-2"/>
          <c:y val="9.8235317728101706E-2"/>
          <c:w val="0.87938092844359372"/>
          <c:h val="0.73392482195134801"/>
        </c:manualLayout>
      </c:layout>
      <c:barChart>
        <c:barDir val="col"/>
        <c:grouping val="stacked"/>
        <c:varyColors val="0"/>
        <c:ser>
          <c:idx val="3"/>
          <c:order val="1"/>
          <c:tx>
            <c:strRef>
              <c:f>'as posted'!$Q$7</c:f>
              <c:strCache>
                <c:ptCount val="1"/>
                <c:pt idx="0">
                  <c:v>Supercore inflation (core services excluding housing)</c:v>
                </c:pt>
              </c:strCache>
            </c:strRef>
          </c:tx>
          <c:spPr>
            <a:solidFill>
              <a:srgbClr val="87AA45"/>
            </a:solidFill>
            <a:ln>
              <a:noFill/>
            </a:ln>
            <a:effectLst/>
          </c:spPr>
          <c:invertIfNegative val="0"/>
          <c:cat>
            <c:numRef>
              <c:extLst>
                <c:ext xmlns:c15="http://schemas.microsoft.com/office/drawing/2012/chart" uri="{02D57815-91ED-43cb-92C2-25804820EDAC}">
                  <c15:fullRef>
                    <c15:sqref>'as posted'!$O$8:$O$325</c15:sqref>
                  </c15:fullRef>
                </c:ext>
              </c:extLst>
              <c:f>('as posted'!$O$8:$O$296,'as posted'!$O$308:$O$325)</c:f>
              <c:numCache>
                <c:formatCode>mmm"-"yyyy</c:formatCode>
                <c:ptCount val="307"/>
                <c:pt idx="0">
                  <c:v>36556</c:v>
                </c:pt>
                <c:pt idx="1">
                  <c:v>36585</c:v>
                </c:pt>
                <c:pt idx="2">
                  <c:v>36616</c:v>
                </c:pt>
                <c:pt idx="3">
                  <c:v>36646</c:v>
                </c:pt>
                <c:pt idx="4">
                  <c:v>36677</c:v>
                </c:pt>
                <c:pt idx="5">
                  <c:v>36707</c:v>
                </c:pt>
                <c:pt idx="6">
                  <c:v>36738</c:v>
                </c:pt>
                <c:pt idx="7">
                  <c:v>36769</c:v>
                </c:pt>
                <c:pt idx="8">
                  <c:v>36799</c:v>
                </c:pt>
                <c:pt idx="9">
                  <c:v>36830</c:v>
                </c:pt>
                <c:pt idx="10">
                  <c:v>36860</c:v>
                </c:pt>
                <c:pt idx="11">
                  <c:v>36891</c:v>
                </c:pt>
                <c:pt idx="12">
                  <c:v>36922</c:v>
                </c:pt>
                <c:pt idx="13">
                  <c:v>36950</c:v>
                </c:pt>
                <c:pt idx="14">
                  <c:v>36981</c:v>
                </c:pt>
                <c:pt idx="15">
                  <c:v>37011</c:v>
                </c:pt>
                <c:pt idx="16">
                  <c:v>37042</c:v>
                </c:pt>
                <c:pt idx="17">
                  <c:v>37072</c:v>
                </c:pt>
                <c:pt idx="18">
                  <c:v>37103</c:v>
                </c:pt>
                <c:pt idx="19">
                  <c:v>37134</c:v>
                </c:pt>
                <c:pt idx="20">
                  <c:v>37164</c:v>
                </c:pt>
                <c:pt idx="21">
                  <c:v>37195</c:v>
                </c:pt>
                <c:pt idx="22">
                  <c:v>37225</c:v>
                </c:pt>
                <c:pt idx="23">
                  <c:v>37256</c:v>
                </c:pt>
                <c:pt idx="24">
                  <c:v>37287</c:v>
                </c:pt>
                <c:pt idx="25">
                  <c:v>37315</c:v>
                </c:pt>
                <c:pt idx="26">
                  <c:v>37346</c:v>
                </c:pt>
                <c:pt idx="27">
                  <c:v>37376</c:v>
                </c:pt>
                <c:pt idx="28">
                  <c:v>37407</c:v>
                </c:pt>
                <c:pt idx="29">
                  <c:v>37437</c:v>
                </c:pt>
                <c:pt idx="30">
                  <c:v>37468</c:v>
                </c:pt>
                <c:pt idx="31">
                  <c:v>37499</c:v>
                </c:pt>
                <c:pt idx="32">
                  <c:v>37529</c:v>
                </c:pt>
                <c:pt idx="33">
                  <c:v>37560</c:v>
                </c:pt>
                <c:pt idx="34">
                  <c:v>37590</c:v>
                </c:pt>
                <c:pt idx="35">
                  <c:v>37621</c:v>
                </c:pt>
                <c:pt idx="36">
                  <c:v>37652</c:v>
                </c:pt>
                <c:pt idx="37">
                  <c:v>37680</c:v>
                </c:pt>
                <c:pt idx="38">
                  <c:v>37711</c:v>
                </c:pt>
                <c:pt idx="39">
                  <c:v>37741</c:v>
                </c:pt>
                <c:pt idx="40">
                  <c:v>37772</c:v>
                </c:pt>
                <c:pt idx="41">
                  <c:v>37802</c:v>
                </c:pt>
                <c:pt idx="42">
                  <c:v>37833</c:v>
                </c:pt>
                <c:pt idx="43">
                  <c:v>37864</c:v>
                </c:pt>
                <c:pt idx="44">
                  <c:v>37894</c:v>
                </c:pt>
                <c:pt idx="45">
                  <c:v>37925</c:v>
                </c:pt>
                <c:pt idx="46">
                  <c:v>37955</c:v>
                </c:pt>
                <c:pt idx="47">
                  <c:v>37986</c:v>
                </c:pt>
                <c:pt idx="48">
                  <c:v>38017</c:v>
                </c:pt>
                <c:pt idx="49">
                  <c:v>38046</c:v>
                </c:pt>
                <c:pt idx="50">
                  <c:v>38077</c:v>
                </c:pt>
                <c:pt idx="51">
                  <c:v>38107</c:v>
                </c:pt>
                <c:pt idx="52">
                  <c:v>38138</c:v>
                </c:pt>
                <c:pt idx="53">
                  <c:v>38168</c:v>
                </c:pt>
                <c:pt idx="54">
                  <c:v>38199</c:v>
                </c:pt>
                <c:pt idx="55">
                  <c:v>38230</c:v>
                </c:pt>
                <c:pt idx="56">
                  <c:v>38260</c:v>
                </c:pt>
                <c:pt idx="57">
                  <c:v>38291</c:v>
                </c:pt>
                <c:pt idx="58">
                  <c:v>38321</c:v>
                </c:pt>
                <c:pt idx="59">
                  <c:v>38352</c:v>
                </c:pt>
                <c:pt idx="60">
                  <c:v>38383</c:v>
                </c:pt>
                <c:pt idx="61">
                  <c:v>38411</c:v>
                </c:pt>
                <c:pt idx="62">
                  <c:v>38442</c:v>
                </c:pt>
                <c:pt idx="63">
                  <c:v>38472</c:v>
                </c:pt>
                <c:pt idx="64">
                  <c:v>38503</c:v>
                </c:pt>
                <c:pt idx="65">
                  <c:v>38533</c:v>
                </c:pt>
                <c:pt idx="66">
                  <c:v>38564</c:v>
                </c:pt>
                <c:pt idx="67">
                  <c:v>38595</c:v>
                </c:pt>
                <c:pt idx="68">
                  <c:v>38625</c:v>
                </c:pt>
                <c:pt idx="69">
                  <c:v>38656</c:v>
                </c:pt>
                <c:pt idx="70">
                  <c:v>38686</c:v>
                </c:pt>
                <c:pt idx="71">
                  <c:v>38717</c:v>
                </c:pt>
                <c:pt idx="72">
                  <c:v>38748</c:v>
                </c:pt>
                <c:pt idx="73">
                  <c:v>38776</c:v>
                </c:pt>
                <c:pt idx="74">
                  <c:v>38807</c:v>
                </c:pt>
                <c:pt idx="75">
                  <c:v>38837</c:v>
                </c:pt>
                <c:pt idx="76">
                  <c:v>38868</c:v>
                </c:pt>
                <c:pt idx="77">
                  <c:v>38898</c:v>
                </c:pt>
                <c:pt idx="78">
                  <c:v>38929</c:v>
                </c:pt>
                <c:pt idx="79">
                  <c:v>38960</c:v>
                </c:pt>
                <c:pt idx="80">
                  <c:v>38990</c:v>
                </c:pt>
                <c:pt idx="81">
                  <c:v>39021</c:v>
                </c:pt>
                <c:pt idx="82">
                  <c:v>39051</c:v>
                </c:pt>
                <c:pt idx="83">
                  <c:v>39082</c:v>
                </c:pt>
                <c:pt idx="84">
                  <c:v>39113</c:v>
                </c:pt>
                <c:pt idx="85">
                  <c:v>39141</c:v>
                </c:pt>
                <c:pt idx="86">
                  <c:v>39172</c:v>
                </c:pt>
                <c:pt idx="87">
                  <c:v>39202</c:v>
                </c:pt>
                <c:pt idx="88">
                  <c:v>39233</c:v>
                </c:pt>
                <c:pt idx="89">
                  <c:v>39263</c:v>
                </c:pt>
                <c:pt idx="90">
                  <c:v>39294</c:v>
                </c:pt>
                <c:pt idx="91">
                  <c:v>39325</c:v>
                </c:pt>
                <c:pt idx="92">
                  <c:v>39355</c:v>
                </c:pt>
                <c:pt idx="93">
                  <c:v>39386</c:v>
                </c:pt>
                <c:pt idx="94">
                  <c:v>39416</c:v>
                </c:pt>
                <c:pt idx="95">
                  <c:v>39447</c:v>
                </c:pt>
                <c:pt idx="96">
                  <c:v>39478</c:v>
                </c:pt>
                <c:pt idx="97">
                  <c:v>39507</c:v>
                </c:pt>
                <c:pt idx="98">
                  <c:v>39538</c:v>
                </c:pt>
                <c:pt idx="99">
                  <c:v>39568</c:v>
                </c:pt>
                <c:pt idx="100">
                  <c:v>39599</c:v>
                </c:pt>
                <c:pt idx="101">
                  <c:v>39629</c:v>
                </c:pt>
                <c:pt idx="102">
                  <c:v>39660</c:v>
                </c:pt>
                <c:pt idx="103">
                  <c:v>39691</c:v>
                </c:pt>
                <c:pt idx="104">
                  <c:v>39721</c:v>
                </c:pt>
                <c:pt idx="105">
                  <c:v>39752</c:v>
                </c:pt>
                <c:pt idx="106">
                  <c:v>39782</c:v>
                </c:pt>
                <c:pt idx="107">
                  <c:v>39813</c:v>
                </c:pt>
                <c:pt idx="108">
                  <c:v>39844</c:v>
                </c:pt>
                <c:pt idx="109">
                  <c:v>39872</c:v>
                </c:pt>
                <c:pt idx="110">
                  <c:v>39903</c:v>
                </c:pt>
                <c:pt idx="111">
                  <c:v>39933</c:v>
                </c:pt>
                <c:pt idx="112">
                  <c:v>39964</c:v>
                </c:pt>
                <c:pt idx="113">
                  <c:v>39994</c:v>
                </c:pt>
                <c:pt idx="114">
                  <c:v>40025</c:v>
                </c:pt>
                <c:pt idx="115">
                  <c:v>40056</c:v>
                </c:pt>
                <c:pt idx="116">
                  <c:v>40086</c:v>
                </c:pt>
                <c:pt idx="117">
                  <c:v>40117</c:v>
                </c:pt>
                <c:pt idx="118">
                  <c:v>40147</c:v>
                </c:pt>
                <c:pt idx="119">
                  <c:v>40178</c:v>
                </c:pt>
                <c:pt idx="120">
                  <c:v>40209</c:v>
                </c:pt>
                <c:pt idx="121">
                  <c:v>40237</c:v>
                </c:pt>
                <c:pt idx="122">
                  <c:v>40268</c:v>
                </c:pt>
                <c:pt idx="123">
                  <c:v>40298</c:v>
                </c:pt>
                <c:pt idx="124">
                  <c:v>40329</c:v>
                </c:pt>
                <c:pt idx="125">
                  <c:v>40359</c:v>
                </c:pt>
                <c:pt idx="126">
                  <c:v>40390</c:v>
                </c:pt>
                <c:pt idx="127">
                  <c:v>40421</c:v>
                </c:pt>
                <c:pt idx="128">
                  <c:v>40451</c:v>
                </c:pt>
                <c:pt idx="129">
                  <c:v>40482</c:v>
                </c:pt>
                <c:pt idx="130">
                  <c:v>40512</c:v>
                </c:pt>
                <c:pt idx="131">
                  <c:v>40543</c:v>
                </c:pt>
                <c:pt idx="132">
                  <c:v>40574</c:v>
                </c:pt>
                <c:pt idx="133">
                  <c:v>40602</c:v>
                </c:pt>
                <c:pt idx="134">
                  <c:v>40633</c:v>
                </c:pt>
                <c:pt idx="135">
                  <c:v>40663</c:v>
                </c:pt>
                <c:pt idx="136">
                  <c:v>40694</c:v>
                </c:pt>
                <c:pt idx="137">
                  <c:v>40724</c:v>
                </c:pt>
                <c:pt idx="138">
                  <c:v>40755</c:v>
                </c:pt>
                <c:pt idx="139">
                  <c:v>40786</c:v>
                </c:pt>
                <c:pt idx="140">
                  <c:v>40816</c:v>
                </c:pt>
                <c:pt idx="141">
                  <c:v>40847</c:v>
                </c:pt>
                <c:pt idx="142">
                  <c:v>40877</c:v>
                </c:pt>
                <c:pt idx="143">
                  <c:v>40908</c:v>
                </c:pt>
                <c:pt idx="144">
                  <c:v>40939</c:v>
                </c:pt>
                <c:pt idx="145">
                  <c:v>40968</c:v>
                </c:pt>
                <c:pt idx="146">
                  <c:v>40999</c:v>
                </c:pt>
                <c:pt idx="147">
                  <c:v>41029</c:v>
                </c:pt>
                <c:pt idx="148">
                  <c:v>41060</c:v>
                </c:pt>
                <c:pt idx="149">
                  <c:v>41090</c:v>
                </c:pt>
                <c:pt idx="150">
                  <c:v>41121</c:v>
                </c:pt>
                <c:pt idx="151">
                  <c:v>41152</c:v>
                </c:pt>
                <c:pt idx="152">
                  <c:v>41182</c:v>
                </c:pt>
                <c:pt idx="153">
                  <c:v>41213</c:v>
                </c:pt>
                <c:pt idx="154">
                  <c:v>41243</c:v>
                </c:pt>
                <c:pt idx="155">
                  <c:v>41274</c:v>
                </c:pt>
                <c:pt idx="156">
                  <c:v>41305</c:v>
                </c:pt>
                <c:pt idx="157">
                  <c:v>41333</c:v>
                </c:pt>
                <c:pt idx="158">
                  <c:v>41364</c:v>
                </c:pt>
                <c:pt idx="159">
                  <c:v>41394</c:v>
                </c:pt>
                <c:pt idx="160">
                  <c:v>41425</c:v>
                </c:pt>
                <c:pt idx="161">
                  <c:v>41455</c:v>
                </c:pt>
                <c:pt idx="162">
                  <c:v>41486</c:v>
                </c:pt>
                <c:pt idx="163">
                  <c:v>41517</c:v>
                </c:pt>
                <c:pt idx="164">
                  <c:v>41547</c:v>
                </c:pt>
                <c:pt idx="165">
                  <c:v>41578</c:v>
                </c:pt>
                <c:pt idx="166">
                  <c:v>41608</c:v>
                </c:pt>
                <c:pt idx="167">
                  <c:v>41639</c:v>
                </c:pt>
                <c:pt idx="168">
                  <c:v>41670</c:v>
                </c:pt>
                <c:pt idx="169">
                  <c:v>41698</c:v>
                </c:pt>
                <c:pt idx="170">
                  <c:v>41729</c:v>
                </c:pt>
                <c:pt idx="171">
                  <c:v>41759</c:v>
                </c:pt>
                <c:pt idx="172">
                  <c:v>41790</c:v>
                </c:pt>
                <c:pt idx="173">
                  <c:v>41820</c:v>
                </c:pt>
                <c:pt idx="174">
                  <c:v>41851</c:v>
                </c:pt>
                <c:pt idx="175">
                  <c:v>41882</c:v>
                </c:pt>
                <c:pt idx="176">
                  <c:v>41912</c:v>
                </c:pt>
                <c:pt idx="177">
                  <c:v>41943</c:v>
                </c:pt>
                <c:pt idx="178">
                  <c:v>41973</c:v>
                </c:pt>
                <c:pt idx="179">
                  <c:v>42004</c:v>
                </c:pt>
                <c:pt idx="180">
                  <c:v>42035</c:v>
                </c:pt>
                <c:pt idx="181">
                  <c:v>42063</c:v>
                </c:pt>
                <c:pt idx="182">
                  <c:v>42094</c:v>
                </c:pt>
                <c:pt idx="183">
                  <c:v>42124</c:v>
                </c:pt>
                <c:pt idx="184">
                  <c:v>42155</c:v>
                </c:pt>
                <c:pt idx="185">
                  <c:v>42185</c:v>
                </c:pt>
                <c:pt idx="186">
                  <c:v>42216</c:v>
                </c:pt>
                <c:pt idx="187">
                  <c:v>42247</c:v>
                </c:pt>
                <c:pt idx="188">
                  <c:v>42277</c:v>
                </c:pt>
                <c:pt idx="189">
                  <c:v>42308</c:v>
                </c:pt>
                <c:pt idx="190">
                  <c:v>42338</c:v>
                </c:pt>
                <c:pt idx="191">
                  <c:v>42369</c:v>
                </c:pt>
                <c:pt idx="192">
                  <c:v>42400</c:v>
                </c:pt>
                <c:pt idx="193">
                  <c:v>42429</c:v>
                </c:pt>
                <c:pt idx="194">
                  <c:v>42460</c:v>
                </c:pt>
                <c:pt idx="195">
                  <c:v>42490</c:v>
                </c:pt>
                <c:pt idx="196">
                  <c:v>42521</c:v>
                </c:pt>
                <c:pt idx="197">
                  <c:v>42551</c:v>
                </c:pt>
                <c:pt idx="198">
                  <c:v>42582</c:v>
                </c:pt>
                <c:pt idx="199">
                  <c:v>42613</c:v>
                </c:pt>
                <c:pt idx="200">
                  <c:v>42643</c:v>
                </c:pt>
                <c:pt idx="201">
                  <c:v>42674</c:v>
                </c:pt>
                <c:pt idx="202">
                  <c:v>42704</c:v>
                </c:pt>
                <c:pt idx="203">
                  <c:v>42735</c:v>
                </c:pt>
                <c:pt idx="204">
                  <c:v>42766</c:v>
                </c:pt>
                <c:pt idx="205">
                  <c:v>42794</c:v>
                </c:pt>
                <c:pt idx="206">
                  <c:v>42825</c:v>
                </c:pt>
                <c:pt idx="207">
                  <c:v>42855</c:v>
                </c:pt>
                <c:pt idx="208">
                  <c:v>42886</c:v>
                </c:pt>
                <c:pt idx="209">
                  <c:v>42916</c:v>
                </c:pt>
                <c:pt idx="210">
                  <c:v>42947</c:v>
                </c:pt>
                <c:pt idx="211">
                  <c:v>42978</c:v>
                </c:pt>
                <c:pt idx="212">
                  <c:v>43008</c:v>
                </c:pt>
                <c:pt idx="213">
                  <c:v>43039</c:v>
                </c:pt>
                <c:pt idx="214">
                  <c:v>43069</c:v>
                </c:pt>
                <c:pt idx="215">
                  <c:v>43100</c:v>
                </c:pt>
                <c:pt idx="216">
                  <c:v>43131</c:v>
                </c:pt>
                <c:pt idx="217">
                  <c:v>43159</c:v>
                </c:pt>
                <c:pt idx="218">
                  <c:v>43190</c:v>
                </c:pt>
                <c:pt idx="219">
                  <c:v>43220</c:v>
                </c:pt>
                <c:pt idx="220">
                  <c:v>43251</c:v>
                </c:pt>
                <c:pt idx="221">
                  <c:v>43281</c:v>
                </c:pt>
                <c:pt idx="222">
                  <c:v>43312</c:v>
                </c:pt>
                <c:pt idx="223">
                  <c:v>43343</c:v>
                </c:pt>
                <c:pt idx="224">
                  <c:v>43373</c:v>
                </c:pt>
                <c:pt idx="225">
                  <c:v>43404</c:v>
                </c:pt>
                <c:pt idx="226">
                  <c:v>43434</c:v>
                </c:pt>
                <c:pt idx="227">
                  <c:v>43465</c:v>
                </c:pt>
                <c:pt idx="228">
                  <c:v>43496</c:v>
                </c:pt>
                <c:pt idx="229">
                  <c:v>43524</c:v>
                </c:pt>
                <c:pt idx="230">
                  <c:v>43555</c:v>
                </c:pt>
                <c:pt idx="231">
                  <c:v>43585</c:v>
                </c:pt>
                <c:pt idx="232">
                  <c:v>43616</c:v>
                </c:pt>
                <c:pt idx="233">
                  <c:v>43646</c:v>
                </c:pt>
                <c:pt idx="234">
                  <c:v>43677</c:v>
                </c:pt>
                <c:pt idx="235">
                  <c:v>43708</c:v>
                </c:pt>
                <c:pt idx="236">
                  <c:v>43738</c:v>
                </c:pt>
                <c:pt idx="237">
                  <c:v>43769</c:v>
                </c:pt>
                <c:pt idx="238">
                  <c:v>43799</c:v>
                </c:pt>
                <c:pt idx="239">
                  <c:v>43830</c:v>
                </c:pt>
                <c:pt idx="240">
                  <c:v>43861</c:v>
                </c:pt>
                <c:pt idx="241">
                  <c:v>43890</c:v>
                </c:pt>
                <c:pt idx="242">
                  <c:v>43921</c:v>
                </c:pt>
                <c:pt idx="243">
                  <c:v>43951</c:v>
                </c:pt>
                <c:pt idx="244">
                  <c:v>43982</c:v>
                </c:pt>
                <c:pt idx="245">
                  <c:v>44012</c:v>
                </c:pt>
                <c:pt idx="246">
                  <c:v>44043</c:v>
                </c:pt>
                <c:pt idx="247">
                  <c:v>44074</c:v>
                </c:pt>
                <c:pt idx="248">
                  <c:v>44104</c:v>
                </c:pt>
                <c:pt idx="249">
                  <c:v>44135</c:v>
                </c:pt>
                <c:pt idx="250">
                  <c:v>44165</c:v>
                </c:pt>
                <c:pt idx="251">
                  <c:v>44196</c:v>
                </c:pt>
                <c:pt idx="252">
                  <c:v>44227</c:v>
                </c:pt>
                <c:pt idx="253">
                  <c:v>44255</c:v>
                </c:pt>
                <c:pt idx="254">
                  <c:v>44286</c:v>
                </c:pt>
                <c:pt idx="255">
                  <c:v>44316</c:v>
                </c:pt>
                <c:pt idx="256">
                  <c:v>44347</c:v>
                </c:pt>
                <c:pt idx="257">
                  <c:v>44377</c:v>
                </c:pt>
                <c:pt idx="258">
                  <c:v>44408</c:v>
                </c:pt>
                <c:pt idx="259">
                  <c:v>44439</c:v>
                </c:pt>
                <c:pt idx="260">
                  <c:v>44469</c:v>
                </c:pt>
                <c:pt idx="261">
                  <c:v>44500</c:v>
                </c:pt>
                <c:pt idx="262">
                  <c:v>44530</c:v>
                </c:pt>
                <c:pt idx="263">
                  <c:v>44561</c:v>
                </c:pt>
                <c:pt idx="264">
                  <c:v>44592</c:v>
                </c:pt>
                <c:pt idx="265">
                  <c:v>44620</c:v>
                </c:pt>
                <c:pt idx="266">
                  <c:v>44651</c:v>
                </c:pt>
                <c:pt idx="267">
                  <c:v>44681</c:v>
                </c:pt>
                <c:pt idx="268">
                  <c:v>44712</c:v>
                </c:pt>
                <c:pt idx="269">
                  <c:v>44742</c:v>
                </c:pt>
                <c:pt idx="270">
                  <c:v>44773</c:v>
                </c:pt>
                <c:pt idx="271">
                  <c:v>44804</c:v>
                </c:pt>
                <c:pt idx="272">
                  <c:v>44834</c:v>
                </c:pt>
                <c:pt idx="273">
                  <c:v>44865</c:v>
                </c:pt>
                <c:pt idx="274">
                  <c:v>44895</c:v>
                </c:pt>
                <c:pt idx="275">
                  <c:v>44926</c:v>
                </c:pt>
                <c:pt idx="276">
                  <c:v>44957</c:v>
                </c:pt>
                <c:pt idx="277">
                  <c:v>44985</c:v>
                </c:pt>
                <c:pt idx="278">
                  <c:v>45016</c:v>
                </c:pt>
                <c:pt idx="279">
                  <c:v>45046</c:v>
                </c:pt>
                <c:pt idx="280">
                  <c:v>45077</c:v>
                </c:pt>
                <c:pt idx="281">
                  <c:v>45107</c:v>
                </c:pt>
                <c:pt idx="282">
                  <c:v>45138</c:v>
                </c:pt>
                <c:pt idx="283">
                  <c:v>45169</c:v>
                </c:pt>
                <c:pt idx="284">
                  <c:v>45199</c:v>
                </c:pt>
                <c:pt idx="285">
                  <c:v>45230</c:v>
                </c:pt>
                <c:pt idx="286">
                  <c:v>45260</c:v>
                </c:pt>
                <c:pt idx="287">
                  <c:v>45291</c:v>
                </c:pt>
                <c:pt idx="288">
                  <c:v>45322</c:v>
                </c:pt>
                <c:pt idx="289">
                  <c:v>45688</c:v>
                </c:pt>
                <c:pt idx="290">
                  <c:v>45716</c:v>
                </c:pt>
                <c:pt idx="291">
                  <c:v>45747</c:v>
                </c:pt>
                <c:pt idx="292">
                  <c:v>45777</c:v>
                </c:pt>
                <c:pt idx="293">
                  <c:v>45808</c:v>
                </c:pt>
                <c:pt idx="294">
                  <c:v>45838</c:v>
                </c:pt>
                <c:pt idx="295">
                  <c:v>45869</c:v>
                </c:pt>
                <c:pt idx="296">
                  <c:v>45900</c:v>
                </c:pt>
                <c:pt idx="297">
                  <c:v>45930</c:v>
                </c:pt>
                <c:pt idx="298">
                  <c:v>45961</c:v>
                </c:pt>
                <c:pt idx="299">
                  <c:v>45991</c:v>
                </c:pt>
                <c:pt idx="300">
                  <c:v>46022</c:v>
                </c:pt>
              </c:numCache>
            </c:numRef>
          </c:cat>
          <c:val>
            <c:numRef>
              <c:extLst>
                <c:ext xmlns:c15="http://schemas.microsoft.com/office/drawing/2012/chart" uri="{02D57815-91ED-43cb-92C2-25804820EDAC}">
                  <c15:fullRef>
                    <c15:sqref>'as posted'!$Q$8:$Q$325</c15:sqref>
                  </c15:fullRef>
                </c:ext>
              </c:extLst>
              <c:f>('as posted'!$Q$8:$Q$296,'as posted'!$Q$308:$Q$325)</c:f>
              <c:numCache>
                <c:formatCode>#,##0.00000</c:formatCode>
                <c:ptCount val="307"/>
                <c:pt idx="1">
                  <c:v>0.14308983191110436</c:v>
                </c:pt>
                <c:pt idx="2">
                  <c:v>8.3154795211832611E-2</c:v>
                </c:pt>
                <c:pt idx="3">
                  <c:v>-1.2583620278410729E-2</c:v>
                </c:pt>
                <c:pt idx="4">
                  <c:v>9.2840682612031461E-2</c:v>
                </c:pt>
                <c:pt idx="5">
                  <c:v>9.2899714842674896E-2</c:v>
                </c:pt>
                <c:pt idx="6">
                  <c:v>0.17027329206856273</c:v>
                </c:pt>
                <c:pt idx="7">
                  <c:v>0.14863393736669808</c:v>
                </c:pt>
                <c:pt idx="8">
                  <c:v>0.12046481661463547</c:v>
                </c:pt>
                <c:pt idx="9">
                  <c:v>0.15648827465949333</c:v>
                </c:pt>
                <c:pt idx="10">
                  <c:v>8.02735537213978E-2</c:v>
                </c:pt>
                <c:pt idx="11">
                  <c:v>8.9550510602456335E-2</c:v>
                </c:pt>
                <c:pt idx="12">
                  <c:v>0.27806658523778932</c:v>
                </c:pt>
                <c:pt idx="13">
                  <c:v>0.14342788839858295</c:v>
                </c:pt>
                <c:pt idx="14">
                  <c:v>9.9453248788338083E-2</c:v>
                </c:pt>
                <c:pt idx="15">
                  <c:v>9.1829532179972043E-2</c:v>
                </c:pt>
                <c:pt idx="16">
                  <c:v>7.5897569612151439E-2</c:v>
                </c:pt>
                <c:pt idx="17">
                  <c:v>0.11735700101548462</c:v>
                </c:pt>
                <c:pt idx="18">
                  <c:v>0.13519962317029036</c:v>
                </c:pt>
                <c:pt idx="19">
                  <c:v>0.11932184369528281</c:v>
                </c:pt>
                <c:pt idx="20">
                  <c:v>-0.55875458043326054</c:v>
                </c:pt>
                <c:pt idx="21">
                  <c:v>0.61300887314367658</c:v>
                </c:pt>
                <c:pt idx="22">
                  <c:v>0.11818145377135394</c:v>
                </c:pt>
                <c:pt idx="23">
                  <c:v>4.0755391907201732E-2</c:v>
                </c:pt>
                <c:pt idx="24">
                  <c:v>4.3677873075842852E-2</c:v>
                </c:pt>
                <c:pt idx="25">
                  <c:v>0.16284144008326482</c:v>
                </c:pt>
                <c:pt idx="26">
                  <c:v>0.11267218909161177</c:v>
                </c:pt>
                <c:pt idx="27">
                  <c:v>0.14514628058821927</c:v>
                </c:pt>
                <c:pt idx="28">
                  <c:v>0.14059887831519663</c:v>
                </c:pt>
                <c:pt idx="29">
                  <c:v>0.13184729449750493</c:v>
                </c:pt>
                <c:pt idx="30">
                  <c:v>0.18608388262680267</c:v>
                </c:pt>
                <c:pt idx="31">
                  <c:v>0.15297410621616875</c:v>
                </c:pt>
                <c:pt idx="32">
                  <c:v>0.14918482739801248</c:v>
                </c:pt>
                <c:pt idx="33">
                  <c:v>0.11585919096320853</c:v>
                </c:pt>
                <c:pt idx="34">
                  <c:v>0.11132352363883144</c:v>
                </c:pt>
                <c:pt idx="35">
                  <c:v>0.13280475520387158</c:v>
                </c:pt>
                <c:pt idx="36">
                  <c:v>0.11906865901330832</c:v>
                </c:pt>
                <c:pt idx="37">
                  <c:v>0.18788058657678672</c:v>
                </c:pt>
                <c:pt idx="38">
                  <c:v>0.20431556635807541</c:v>
                </c:pt>
                <c:pt idx="39">
                  <c:v>0.12812320072678049</c:v>
                </c:pt>
                <c:pt idx="40">
                  <c:v>0.24020606090770258</c:v>
                </c:pt>
                <c:pt idx="41">
                  <c:v>9.0474088810515885E-2</c:v>
                </c:pt>
                <c:pt idx="42">
                  <c:v>0.16757220272773066</c:v>
                </c:pt>
                <c:pt idx="43">
                  <c:v>0.16018072686450421</c:v>
                </c:pt>
                <c:pt idx="44">
                  <c:v>0.14440983505166158</c:v>
                </c:pt>
                <c:pt idx="45">
                  <c:v>0.19914440544385367</c:v>
                </c:pt>
                <c:pt idx="46">
                  <c:v>0.14525526968713251</c:v>
                </c:pt>
                <c:pt idx="47">
                  <c:v>0.1322111807989321</c:v>
                </c:pt>
                <c:pt idx="48">
                  <c:v>0.19664427438965781</c:v>
                </c:pt>
                <c:pt idx="49">
                  <c:v>8.9621478529451459E-2</c:v>
                </c:pt>
                <c:pt idx="50">
                  <c:v>9.5926161954837039E-2</c:v>
                </c:pt>
                <c:pt idx="51">
                  <c:v>0.18331374407051682</c:v>
                </c:pt>
                <c:pt idx="52">
                  <c:v>0.10520150518295535</c:v>
                </c:pt>
                <c:pt idx="53">
                  <c:v>0.11400246699863759</c:v>
                </c:pt>
                <c:pt idx="54">
                  <c:v>0.14533729346343244</c:v>
                </c:pt>
                <c:pt idx="55">
                  <c:v>8.9999253669761942E-2</c:v>
                </c:pt>
                <c:pt idx="56">
                  <c:v>0.14225223890473987</c:v>
                </c:pt>
                <c:pt idx="57">
                  <c:v>0.10877224182237021</c:v>
                </c:pt>
                <c:pt idx="58">
                  <c:v>0.1706533436635771</c:v>
                </c:pt>
                <c:pt idx="59">
                  <c:v>0.13165425732442274</c:v>
                </c:pt>
                <c:pt idx="60">
                  <c:v>0.2862066159137131</c:v>
                </c:pt>
                <c:pt idx="61">
                  <c:v>0.13720708194233547</c:v>
                </c:pt>
                <c:pt idx="62">
                  <c:v>0.20863664174134608</c:v>
                </c:pt>
                <c:pt idx="63">
                  <c:v>0.11616031948635661</c:v>
                </c:pt>
                <c:pt idx="64">
                  <c:v>0.10393594047831881</c:v>
                </c:pt>
                <c:pt idx="65">
                  <c:v>0.10650051138203266</c:v>
                </c:pt>
                <c:pt idx="66">
                  <c:v>0.1471422340554365</c:v>
                </c:pt>
                <c:pt idx="67">
                  <c:v>8.3217712185321965E-2</c:v>
                </c:pt>
                <c:pt idx="68">
                  <c:v>0.1758395574971035</c:v>
                </c:pt>
                <c:pt idx="69">
                  <c:v>0.240636329270562</c:v>
                </c:pt>
                <c:pt idx="70">
                  <c:v>0.18545738974731146</c:v>
                </c:pt>
                <c:pt idx="71">
                  <c:v>7.9330742383089708E-2</c:v>
                </c:pt>
                <c:pt idx="72">
                  <c:v>0.16676129526926853</c:v>
                </c:pt>
                <c:pt idx="73">
                  <c:v>0.16641529448386555</c:v>
                </c:pt>
                <c:pt idx="74">
                  <c:v>0.1824019708346587</c:v>
                </c:pt>
                <c:pt idx="75">
                  <c:v>0.21346663061291613</c:v>
                </c:pt>
                <c:pt idx="76">
                  <c:v>0.17338763696549875</c:v>
                </c:pt>
                <c:pt idx="77">
                  <c:v>0.19577325939568732</c:v>
                </c:pt>
                <c:pt idx="78">
                  <c:v>7.7128094055170238E-2</c:v>
                </c:pt>
                <c:pt idx="79">
                  <c:v>0.11334113372085201</c:v>
                </c:pt>
                <c:pt idx="80">
                  <c:v>0.12333514340324649</c:v>
                </c:pt>
                <c:pt idx="81">
                  <c:v>0.14365199632877079</c:v>
                </c:pt>
                <c:pt idx="82">
                  <c:v>7.8250801123550012E-2</c:v>
                </c:pt>
                <c:pt idx="83">
                  <c:v>9.1765176208131627E-2</c:v>
                </c:pt>
                <c:pt idx="84">
                  <c:v>0.32755094875747137</c:v>
                </c:pt>
                <c:pt idx="85">
                  <c:v>0.1544179164835735</c:v>
                </c:pt>
                <c:pt idx="86">
                  <c:v>0.10649221141823279</c:v>
                </c:pt>
                <c:pt idx="87">
                  <c:v>0.15330371866785344</c:v>
                </c:pt>
                <c:pt idx="88">
                  <c:v>0.1099781466474104</c:v>
                </c:pt>
                <c:pt idx="89">
                  <c:v>0.15540198728500659</c:v>
                </c:pt>
                <c:pt idx="90">
                  <c:v>0.13557985662576899</c:v>
                </c:pt>
                <c:pt idx="91">
                  <c:v>0.17139955955274544</c:v>
                </c:pt>
                <c:pt idx="92">
                  <c:v>0.21805601322287599</c:v>
                </c:pt>
                <c:pt idx="93">
                  <c:v>0.17308480411405036</c:v>
                </c:pt>
                <c:pt idx="94">
                  <c:v>0.13165015376647207</c:v>
                </c:pt>
                <c:pt idx="95">
                  <c:v>0.14220624042984692</c:v>
                </c:pt>
                <c:pt idx="96">
                  <c:v>0.12939606324801947</c:v>
                </c:pt>
                <c:pt idx="97">
                  <c:v>9.9089002877309318E-2</c:v>
                </c:pt>
                <c:pt idx="98">
                  <c:v>0.15138445029312339</c:v>
                </c:pt>
                <c:pt idx="99">
                  <c:v>4.757312857674599E-2</c:v>
                </c:pt>
                <c:pt idx="100">
                  <c:v>0.19550471887234511</c:v>
                </c:pt>
                <c:pt idx="101">
                  <c:v>0.17767076809873694</c:v>
                </c:pt>
                <c:pt idx="102">
                  <c:v>0.11524015494133111</c:v>
                </c:pt>
                <c:pt idx="103">
                  <c:v>7.1107779357392306E-2</c:v>
                </c:pt>
                <c:pt idx="104">
                  <c:v>7.0179681223093995E-2</c:v>
                </c:pt>
                <c:pt idx="105">
                  <c:v>-0.14716453527466911</c:v>
                </c:pt>
                <c:pt idx="106">
                  <c:v>-6.6172817102295944E-2</c:v>
                </c:pt>
                <c:pt idx="107">
                  <c:v>-1.3374455871706832E-2</c:v>
                </c:pt>
                <c:pt idx="108">
                  <c:v>-8.7361144971649943E-2</c:v>
                </c:pt>
                <c:pt idx="109">
                  <c:v>-3.7219141458880389E-2</c:v>
                </c:pt>
                <c:pt idx="110">
                  <c:v>-6.542038527594371E-2</c:v>
                </c:pt>
                <c:pt idx="111">
                  <c:v>6.7389822466393537E-2</c:v>
                </c:pt>
                <c:pt idx="112">
                  <c:v>5.352159829721783E-2</c:v>
                </c:pt>
                <c:pt idx="113">
                  <c:v>0.10549519920455325</c:v>
                </c:pt>
                <c:pt idx="114">
                  <c:v>0.12566347599946615</c:v>
                </c:pt>
                <c:pt idx="115">
                  <c:v>0.16416316980163961</c:v>
                </c:pt>
                <c:pt idx="116">
                  <c:v>0.11137895372083902</c:v>
                </c:pt>
                <c:pt idx="117">
                  <c:v>0.34123209566164625</c:v>
                </c:pt>
                <c:pt idx="118">
                  <c:v>0.12376754789431607</c:v>
                </c:pt>
                <c:pt idx="119">
                  <c:v>9.8085270763909729E-2</c:v>
                </c:pt>
                <c:pt idx="120">
                  <c:v>0.17079428718416773</c:v>
                </c:pt>
                <c:pt idx="121">
                  <c:v>0.10501887034470926</c:v>
                </c:pt>
                <c:pt idx="122">
                  <c:v>0.1621707234417879</c:v>
                </c:pt>
                <c:pt idx="123">
                  <c:v>0.12629554864601786</c:v>
                </c:pt>
                <c:pt idx="124">
                  <c:v>0.13896577976078617</c:v>
                </c:pt>
                <c:pt idx="125">
                  <c:v>6.5578503106123689E-2</c:v>
                </c:pt>
                <c:pt idx="126">
                  <c:v>4.6174222567073826E-2</c:v>
                </c:pt>
                <c:pt idx="127">
                  <c:v>8.2662940813629515E-2</c:v>
                </c:pt>
                <c:pt idx="128">
                  <c:v>4.175228929518808E-2</c:v>
                </c:pt>
                <c:pt idx="129">
                  <c:v>0.16964628431586021</c:v>
                </c:pt>
                <c:pt idx="130">
                  <c:v>9.4689775689428962E-2</c:v>
                </c:pt>
                <c:pt idx="131">
                  <c:v>2.6713074335132432E-2</c:v>
                </c:pt>
                <c:pt idx="132">
                  <c:v>0.13529240912012436</c:v>
                </c:pt>
                <c:pt idx="133">
                  <c:v>0.11050535231086463</c:v>
                </c:pt>
                <c:pt idx="134">
                  <c:v>0.14338600238436802</c:v>
                </c:pt>
                <c:pt idx="135">
                  <c:v>0.14667576353508172</c:v>
                </c:pt>
                <c:pt idx="136">
                  <c:v>0.16224535018291592</c:v>
                </c:pt>
                <c:pt idx="137">
                  <c:v>4.7208979997660411E-2</c:v>
                </c:pt>
                <c:pt idx="138">
                  <c:v>9.3104438003946299E-2</c:v>
                </c:pt>
                <c:pt idx="139">
                  <c:v>0.13313805824295133</c:v>
                </c:pt>
                <c:pt idx="140">
                  <c:v>6.661547223692843E-2</c:v>
                </c:pt>
                <c:pt idx="141">
                  <c:v>-1.5599323536694264E-2</c:v>
                </c:pt>
                <c:pt idx="142">
                  <c:v>0.14286240520923787</c:v>
                </c:pt>
                <c:pt idx="143">
                  <c:v>0.12997729570663447</c:v>
                </c:pt>
                <c:pt idx="144">
                  <c:v>0.22138513225833706</c:v>
                </c:pt>
                <c:pt idx="145">
                  <c:v>0.12294718193607976</c:v>
                </c:pt>
                <c:pt idx="146">
                  <c:v>0.10309557596057074</c:v>
                </c:pt>
                <c:pt idx="147">
                  <c:v>0.12399217932127973</c:v>
                </c:pt>
                <c:pt idx="148">
                  <c:v>8.5334726541425543E-2</c:v>
                </c:pt>
                <c:pt idx="149">
                  <c:v>0.11007644045885262</c:v>
                </c:pt>
                <c:pt idx="150">
                  <c:v>7.4102889415636836E-2</c:v>
                </c:pt>
                <c:pt idx="151">
                  <c:v>7.7911071644334834E-2</c:v>
                </c:pt>
                <c:pt idx="152">
                  <c:v>7.0943967490390336E-2</c:v>
                </c:pt>
                <c:pt idx="153">
                  <c:v>0.18026344762143742</c:v>
                </c:pt>
                <c:pt idx="154">
                  <c:v>8.4034735383505685E-2</c:v>
                </c:pt>
                <c:pt idx="155">
                  <c:v>8.9130138651672991E-2</c:v>
                </c:pt>
                <c:pt idx="156">
                  <c:v>0.14298752754623634</c:v>
                </c:pt>
                <c:pt idx="157">
                  <c:v>0.10394483192302192</c:v>
                </c:pt>
                <c:pt idx="158">
                  <c:v>0.11308247429794772</c:v>
                </c:pt>
                <c:pt idx="159">
                  <c:v>3.6407971013608549E-2</c:v>
                </c:pt>
                <c:pt idx="160">
                  <c:v>0.10811255323195039</c:v>
                </c:pt>
                <c:pt idx="161">
                  <c:v>0.13364013311627332</c:v>
                </c:pt>
                <c:pt idx="162">
                  <c:v>0.10654652426885844</c:v>
                </c:pt>
                <c:pt idx="163">
                  <c:v>8.5841291694807059E-2</c:v>
                </c:pt>
                <c:pt idx="164">
                  <c:v>9.7448110127636711E-2</c:v>
                </c:pt>
                <c:pt idx="165">
                  <c:v>0.14190193580221228</c:v>
                </c:pt>
                <c:pt idx="166">
                  <c:v>0.13108133316438869</c:v>
                </c:pt>
                <c:pt idx="167">
                  <c:v>0.10329018419488395</c:v>
                </c:pt>
                <c:pt idx="168">
                  <c:v>8.4130494893966914E-2</c:v>
                </c:pt>
                <c:pt idx="169">
                  <c:v>3.9980470861792947E-2</c:v>
                </c:pt>
                <c:pt idx="170">
                  <c:v>0.13029018390218405</c:v>
                </c:pt>
                <c:pt idx="171">
                  <c:v>0.1226227049827972</c:v>
                </c:pt>
                <c:pt idx="172">
                  <c:v>0.13666836191920173</c:v>
                </c:pt>
                <c:pt idx="173">
                  <c:v>5.6221530294535201E-2</c:v>
                </c:pt>
                <c:pt idx="174">
                  <c:v>0.12468641536549437</c:v>
                </c:pt>
                <c:pt idx="175">
                  <c:v>5.8540812780728542E-2</c:v>
                </c:pt>
                <c:pt idx="176">
                  <c:v>7.2756250382128879E-2</c:v>
                </c:pt>
                <c:pt idx="177">
                  <c:v>4.2814849116303441E-2</c:v>
                </c:pt>
                <c:pt idx="178">
                  <c:v>0.11435777805719802</c:v>
                </c:pt>
                <c:pt idx="179">
                  <c:v>8.4689284225273692E-2</c:v>
                </c:pt>
                <c:pt idx="180">
                  <c:v>-1.8397137516845512E-2</c:v>
                </c:pt>
                <c:pt idx="181">
                  <c:v>3.1066855271547351E-2</c:v>
                </c:pt>
                <c:pt idx="182">
                  <c:v>8.7395200411982343E-2</c:v>
                </c:pt>
                <c:pt idx="183">
                  <c:v>0.10995097794378889</c:v>
                </c:pt>
                <c:pt idx="184">
                  <c:v>8.7228327276363427E-2</c:v>
                </c:pt>
                <c:pt idx="185">
                  <c:v>0.1020054783710031</c:v>
                </c:pt>
                <c:pt idx="186">
                  <c:v>8.4271452013553294E-2</c:v>
                </c:pt>
                <c:pt idx="187">
                  <c:v>7.9632337218988963E-2</c:v>
                </c:pt>
                <c:pt idx="188">
                  <c:v>6.2849138820131129E-2</c:v>
                </c:pt>
                <c:pt idx="189">
                  <c:v>3.6704026541747467E-2</c:v>
                </c:pt>
                <c:pt idx="190">
                  <c:v>8.8239119112854481E-2</c:v>
                </c:pt>
                <c:pt idx="191">
                  <c:v>5.5900301549586459E-2</c:v>
                </c:pt>
                <c:pt idx="192">
                  <c:v>0.1514199082780168</c:v>
                </c:pt>
                <c:pt idx="193">
                  <c:v>9.5774769643424074E-2</c:v>
                </c:pt>
                <c:pt idx="194">
                  <c:v>0.12735423083328884</c:v>
                </c:pt>
                <c:pt idx="195">
                  <c:v>0.14087389235185283</c:v>
                </c:pt>
                <c:pt idx="196">
                  <c:v>0.1597858205638763</c:v>
                </c:pt>
                <c:pt idx="197">
                  <c:v>0.10721334727003648</c:v>
                </c:pt>
                <c:pt idx="198">
                  <c:v>0.1309592336282559</c:v>
                </c:pt>
                <c:pt idx="199">
                  <c:v>0.10488074580155829</c:v>
                </c:pt>
                <c:pt idx="200">
                  <c:v>3.9126440218016208E-2</c:v>
                </c:pt>
                <c:pt idx="201">
                  <c:v>9.9415770587798713E-2</c:v>
                </c:pt>
                <c:pt idx="202">
                  <c:v>9.3776617457306644E-2</c:v>
                </c:pt>
                <c:pt idx="203">
                  <c:v>0.10459375617544557</c:v>
                </c:pt>
                <c:pt idx="204">
                  <c:v>0.1578544601948893</c:v>
                </c:pt>
                <c:pt idx="205">
                  <c:v>0.11085435736097426</c:v>
                </c:pt>
                <c:pt idx="206">
                  <c:v>-5.2171711824228133E-2</c:v>
                </c:pt>
                <c:pt idx="207">
                  <c:v>0.19586569774342755</c:v>
                </c:pt>
                <c:pt idx="208">
                  <c:v>9.4396924659374812E-2</c:v>
                </c:pt>
                <c:pt idx="209">
                  <c:v>9.6758830659780637E-2</c:v>
                </c:pt>
                <c:pt idx="210">
                  <c:v>3.117911321811611E-2</c:v>
                </c:pt>
                <c:pt idx="211">
                  <c:v>9.4748335511827014E-2</c:v>
                </c:pt>
                <c:pt idx="212">
                  <c:v>0.12451297238379</c:v>
                </c:pt>
                <c:pt idx="213">
                  <c:v>0.14842457686868812</c:v>
                </c:pt>
                <c:pt idx="214">
                  <c:v>8.2123268585641507E-2</c:v>
                </c:pt>
                <c:pt idx="215">
                  <c:v>0.11864387011531265</c:v>
                </c:pt>
                <c:pt idx="216">
                  <c:v>0.18707627622570261</c:v>
                </c:pt>
                <c:pt idx="217">
                  <c:v>0.15319512797530191</c:v>
                </c:pt>
                <c:pt idx="218">
                  <c:v>0.15738681679707489</c:v>
                </c:pt>
                <c:pt idx="219">
                  <c:v>8.2678636546665046E-2</c:v>
                </c:pt>
                <c:pt idx="220">
                  <c:v>0.12930999811317054</c:v>
                </c:pt>
                <c:pt idx="221">
                  <c:v>0.11687151159950146</c:v>
                </c:pt>
                <c:pt idx="222">
                  <c:v>0.10725317958572794</c:v>
                </c:pt>
                <c:pt idx="223">
                  <c:v>5.7808019511314868E-2</c:v>
                </c:pt>
                <c:pt idx="224">
                  <c:v>0.1521343991441596</c:v>
                </c:pt>
                <c:pt idx="225">
                  <c:v>8.1408716156775973E-2</c:v>
                </c:pt>
                <c:pt idx="226">
                  <c:v>0.12837386280220953</c:v>
                </c:pt>
                <c:pt idx="227">
                  <c:v>0.1710612680979445</c:v>
                </c:pt>
                <c:pt idx="228">
                  <c:v>2.0783481019840212E-2</c:v>
                </c:pt>
                <c:pt idx="229">
                  <c:v>7.7169972024931019E-2</c:v>
                </c:pt>
                <c:pt idx="230">
                  <c:v>6.3818077007245066E-2</c:v>
                </c:pt>
                <c:pt idx="231">
                  <c:v>0.16656309180982809</c:v>
                </c:pt>
                <c:pt idx="232">
                  <c:v>4.6836121181838691E-2</c:v>
                </c:pt>
                <c:pt idx="233">
                  <c:v>0.10529618642836278</c:v>
                </c:pt>
                <c:pt idx="234">
                  <c:v>0.11916959394313431</c:v>
                </c:pt>
                <c:pt idx="235">
                  <c:v>4.9932849939877455E-2</c:v>
                </c:pt>
                <c:pt idx="236">
                  <c:v>6.5955967529405538E-2</c:v>
                </c:pt>
                <c:pt idx="237">
                  <c:v>0.11590719285277315</c:v>
                </c:pt>
                <c:pt idx="238">
                  <c:v>1.9764710729139691E-2</c:v>
                </c:pt>
                <c:pt idx="239">
                  <c:v>0.20218373587807689</c:v>
                </c:pt>
                <c:pt idx="240">
                  <c:v>0.12623730641702136</c:v>
                </c:pt>
                <c:pt idx="241">
                  <c:v>0.10184030692676836</c:v>
                </c:pt>
                <c:pt idx="242">
                  <c:v>-4.6765944173462498E-2</c:v>
                </c:pt>
                <c:pt idx="243">
                  <c:v>-0.21379578435960678</c:v>
                </c:pt>
                <c:pt idx="244">
                  <c:v>0.14199346180056954</c:v>
                </c:pt>
                <c:pt idx="245">
                  <c:v>0.1337257786253615</c:v>
                </c:pt>
                <c:pt idx="246">
                  <c:v>0.17840322782398715</c:v>
                </c:pt>
                <c:pt idx="247">
                  <c:v>0.12067321885402355</c:v>
                </c:pt>
                <c:pt idx="248">
                  <c:v>0.19192386742728995</c:v>
                </c:pt>
                <c:pt idx="249">
                  <c:v>5.7166616144685468E-2</c:v>
                </c:pt>
                <c:pt idx="250">
                  <c:v>2.472075108125725E-2</c:v>
                </c:pt>
                <c:pt idx="251">
                  <c:v>0.27527808718532681</c:v>
                </c:pt>
                <c:pt idx="252">
                  <c:v>0.23827859929980863</c:v>
                </c:pt>
                <c:pt idx="253">
                  <c:v>0.21841715563357122</c:v>
                </c:pt>
                <c:pt idx="254">
                  <c:v>0.33072103167775213</c:v>
                </c:pt>
                <c:pt idx="255">
                  <c:v>0.22796582554964073</c:v>
                </c:pt>
                <c:pt idx="256">
                  <c:v>0.21596686448083441</c:v>
                </c:pt>
                <c:pt idx="257">
                  <c:v>0.22678239169505257</c:v>
                </c:pt>
                <c:pt idx="258">
                  <c:v>0.30734625044428227</c:v>
                </c:pt>
                <c:pt idx="259">
                  <c:v>0.12898601350596001</c:v>
                </c:pt>
                <c:pt idx="260">
                  <c:v>0.12508235223623643</c:v>
                </c:pt>
                <c:pt idx="261">
                  <c:v>0.15840597974026066</c:v>
                </c:pt>
                <c:pt idx="262">
                  <c:v>0.30026937788022745</c:v>
                </c:pt>
                <c:pt idx="263">
                  <c:v>0.34769175120328011</c:v>
                </c:pt>
                <c:pt idx="264">
                  <c:v>0.13453367451194728</c:v>
                </c:pt>
                <c:pt idx="265">
                  <c:v>0.19416687474133754</c:v>
                </c:pt>
                <c:pt idx="266">
                  <c:v>0.31731959188535597</c:v>
                </c:pt>
                <c:pt idx="267">
                  <c:v>0.2087803695001596</c:v>
                </c:pt>
                <c:pt idx="268">
                  <c:v>0.16153227950559701</c:v>
                </c:pt>
                <c:pt idx="269">
                  <c:v>0.27980529354862849</c:v>
                </c:pt>
                <c:pt idx="270">
                  <c:v>8.2564187685212606E-2</c:v>
                </c:pt>
                <c:pt idx="271">
                  <c:v>0.2610096002250713</c:v>
                </c:pt>
                <c:pt idx="272">
                  <c:v>0.27091185653272543</c:v>
                </c:pt>
                <c:pt idx="273">
                  <c:v>0.2635630437786447</c:v>
                </c:pt>
                <c:pt idx="274">
                  <c:v>0.22868422985036688</c:v>
                </c:pt>
                <c:pt idx="275">
                  <c:v>0.25391910525656536</c:v>
                </c:pt>
                <c:pt idx="276">
                  <c:v>0.27411671117585412</c:v>
                </c:pt>
                <c:pt idx="277">
                  <c:v>0.20322860474998178</c:v>
                </c:pt>
                <c:pt idx="278">
                  <c:v>0.18784553141624111</c:v>
                </c:pt>
                <c:pt idx="279">
                  <c:v>0.17837131269245748</c:v>
                </c:pt>
                <c:pt idx="280">
                  <c:v>0.10444279131060949</c:v>
                </c:pt>
                <c:pt idx="281">
                  <c:v>0.13383661749332262</c:v>
                </c:pt>
                <c:pt idx="282">
                  <c:v>0.16462281225981487</c:v>
                </c:pt>
                <c:pt idx="283">
                  <c:v>3.5000711691079878E-2</c:v>
                </c:pt>
                <c:pt idx="284">
                  <c:v>0.26659053608714217</c:v>
                </c:pt>
                <c:pt idx="285">
                  <c:v>7.1725579911819035E-2</c:v>
                </c:pt>
                <c:pt idx="286">
                  <c:v>9.3759794333493046E-2</c:v>
                </c:pt>
                <c:pt idx="287">
                  <c:v>0.14349167522409262</c:v>
                </c:pt>
                <c:pt idx="288">
                  <c:v>0.33759552273487364</c:v>
                </c:pt>
                <c:pt idx="289">
                  <c:v>#N/A</c:v>
                </c:pt>
                <c:pt idx="290">
                  <c:v>#N/A</c:v>
                </c:pt>
                <c:pt idx="291">
                  <c:v>#N/A</c:v>
                </c:pt>
                <c:pt idx="292">
                  <c:v>#N/A</c:v>
                </c:pt>
                <c:pt idx="293">
                  <c:v>#N/A</c:v>
                </c:pt>
                <c:pt idx="294">
                  <c:v>#N/A</c:v>
                </c:pt>
                <c:pt idx="295">
                  <c:v>#N/A</c:v>
                </c:pt>
                <c:pt idx="296">
                  <c:v>#N/A</c:v>
                </c:pt>
                <c:pt idx="297">
                  <c:v>#N/A</c:v>
                </c:pt>
                <c:pt idx="298">
                  <c:v>#N/A</c:v>
                </c:pt>
                <c:pt idx="299">
                  <c:v>#N/A</c:v>
                </c:pt>
                <c:pt idx="300">
                  <c:v>#N/A</c:v>
                </c:pt>
              </c:numCache>
            </c:numRef>
          </c:val>
          <c:extLst>
            <c:ext xmlns:c16="http://schemas.microsoft.com/office/drawing/2014/chart" uri="{C3380CC4-5D6E-409C-BE32-E72D297353CC}">
              <c16:uniqueId val="{00000000-34A0-4857-A635-15D792412909}"/>
            </c:ext>
          </c:extLst>
        </c:ser>
        <c:ser>
          <c:idx val="1"/>
          <c:order val="2"/>
          <c:tx>
            <c:strRef>
              <c:f>'as posted'!$R$7</c:f>
              <c:strCache>
                <c:ptCount val="1"/>
                <c:pt idx="0">
                  <c:v>Housing services inflation</c:v>
                </c:pt>
              </c:strCache>
            </c:strRef>
          </c:tx>
          <c:spPr>
            <a:solidFill>
              <a:srgbClr val="91235A"/>
            </a:solidFill>
            <a:ln>
              <a:noFill/>
            </a:ln>
            <a:effectLst/>
          </c:spPr>
          <c:invertIfNegative val="0"/>
          <c:cat>
            <c:numRef>
              <c:extLst>
                <c:ext xmlns:c15="http://schemas.microsoft.com/office/drawing/2012/chart" uri="{02D57815-91ED-43cb-92C2-25804820EDAC}">
                  <c15:fullRef>
                    <c15:sqref>'as posted'!$O$8:$O$325</c15:sqref>
                  </c15:fullRef>
                </c:ext>
              </c:extLst>
              <c:f>('as posted'!$O$8:$O$296,'as posted'!$O$308:$O$325)</c:f>
              <c:numCache>
                <c:formatCode>mmm"-"yyyy</c:formatCode>
                <c:ptCount val="307"/>
                <c:pt idx="0">
                  <c:v>36556</c:v>
                </c:pt>
                <c:pt idx="1">
                  <c:v>36585</c:v>
                </c:pt>
                <c:pt idx="2">
                  <c:v>36616</c:v>
                </c:pt>
                <c:pt idx="3">
                  <c:v>36646</c:v>
                </c:pt>
                <c:pt idx="4">
                  <c:v>36677</c:v>
                </c:pt>
                <c:pt idx="5">
                  <c:v>36707</c:v>
                </c:pt>
                <c:pt idx="6">
                  <c:v>36738</c:v>
                </c:pt>
                <c:pt idx="7">
                  <c:v>36769</c:v>
                </c:pt>
                <c:pt idx="8">
                  <c:v>36799</c:v>
                </c:pt>
                <c:pt idx="9">
                  <c:v>36830</c:v>
                </c:pt>
                <c:pt idx="10">
                  <c:v>36860</c:v>
                </c:pt>
                <c:pt idx="11">
                  <c:v>36891</c:v>
                </c:pt>
                <c:pt idx="12">
                  <c:v>36922</c:v>
                </c:pt>
                <c:pt idx="13">
                  <c:v>36950</c:v>
                </c:pt>
                <c:pt idx="14">
                  <c:v>36981</c:v>
                </c:pt>
                <c:pt idx="15">
                  <c:v>37011</c:v>
                </c:pt>
                <c:pt idx="16">
                  <c:v>37042</c:v>
                </c:pt>
                <c:pt idx="17">
                  <c:v>37072</c:v>
                </c:pt>
                <c:pt idx="18">
                  <c:v>37103</c:v>
                </c:pt>
                <c:pt idx="19">
                  <c:v>37134</c:v>
                </c:pt>
                <c:pt idx="20">
                  <c:v>37164</c:v>
                </c:pt>
                <c:pt idx="21">
                  <c:v>37195</c:v>
                </c:pt>
                <c:pt idx="22">
                  <c:v>37225</c:v>
                </c:pt>
                <c:pt idx="23">
                  <c:v>37256</c:v>
                </c:pt>
                <c:pt idx="24">
                  <c:v>37287</c:v>
                </c:pt>
                <c:pt idx="25">
                  <c:v>37315</c:v>
                </c:pt>
                <c:pt idx="26">
                  <c:v>37346</c:v>
                </c:pt>
                <c:pt idx="27">
                  <c:v>37376</c:v>
                </c:pt>
                <c:pt idx="28">
                  <c:v>37407</c:v>
                </c:pt>
                <c:pt idx="29">
                  <c:v>37437</c:v>
                </c:pt>
                <c:pt idx="30">
                  <c:v>37468</c:v>
                </c:pt>
                <c:pt idx="31">
                  <c:v>37499</c:v>
                </c:pt>
                <c:pt idx="32">
                  <c:v>37529</c:v>
                </c:pt>
                <c:pt idx="33">
                  <c:v>37560</c:v>
                </c:pt>
                <c:pt idx="34">
                  <c:v>37590</c:v>
                </c:pt>
                <c:pt idx="35">
                  <c:v>37621</c:v>
                </c:pt>
                <c:pt idx="36">
                  <c:v>37652</c:v>
                </c:pt>
                <c:pt idx="37">
                  <c:v>37680</c:v>
                </c:pt>
                <c:pt idx="38">
                  <c:v>37711</c:v>
                </c:pt>
                <c:pt idx="39">
                  <c:v>37741</c:v>
                </c:pt>
                <c:pt idx="40">
                  <c:v>37772</c:v>
                </c:pt>
                <c:pt idx="41">
                  <c:v>37802</c:v>
                </c:pt>
                <c:pt idx="42">
                  <c:v>37833</c:v>
                </c:pt>
                <c:pt idx="43">
                  <c:v>37864</c:v>
                </c:pt>
                <c:pt idx="44">
                  <c:v>37894</c:v>
                </c:pt>
                <c:pt idx="45">
                  <c:v>37925</c:v>
                </c:pt>
                <c:pt idx="46">
                  <c:v>37955</c:v>
                </c:pt>
                <c:pt idx="47">
                  <c:v>37986</c:v>
                </c:pt>
                <c:pt idx="48">
                  <c:v>38017</c:v>
                </c:pt>
                <c:pt idx="49">
                  <c:v>38046</c:v>
                </c:pt>
                <c:pt idx="50">
                  <c:v>38077</c:v>
                </c:pt>
                <c:pt idx="51">
                  <c:v>38107</c:v>
                </c:pt>
                <c:pt idx="52">
                  <c:v>38138</c:v>
                </c:pt>
                <c:pt idx="53">
                  <c:v>38168</c:v>
                </c:pt>
                <c:pt idx="54">
                  <c:v>38199</c:v>
                </c:pt>
                <c:pt idx="55">
                  <c:v>38230</c:v>
                </c:pt>
                <c:pt idx="56">
                  <c:v>38260</c:v>
                </c:pt>
                <c:pt idx="57">
                  <c:v>38291</c:v>
                </c:pt>
                <c:pt idx="58">
                  <c:v>38321</c:v>
                </c:pt>
                <c:pt idx="59">
                  <c:v>38352</c:v>
                </c:pt>
                <c:pt idx="60">
                  <c:v>38383</c:v>
                </c:pt>
                <c:pt idx="61">
                  <c:v>38411</c:v>
                </c:pt>
                <c:pt idx="62">
                  <c:v>38442</c:v>
                </c:pt>
                <c:pt idx="63">
                  <c:v>38472</c:v>
                </c:pt>
                <c:pt idx="64">
                  <c:v>38503</c:v>
                </c:pt>
                <c:pt idx="65">
                  <c:v>38533</c:v>
                </c:pt>
                <c:pt idx="66">
                  <c:v>38564</c:v>
                </c:pt>
                <c:pt idx="67">
                  <c:v>38595</c:v>
                </c:pt>
                <c:pt idx="68">
                  <c:v>38625</c:v>
                </c:pt>
                <c:pt idx="69">
                  <c:v>38656</c:v>
                </c:pt>
                <c:pt idx="70">
                  <c:v>38686</c:v>
                </c:pt>
                <c:pt idx="71">
                  <c:v>38717</c:v>
                </c:pt>
                <c:pt idx="72">
                  <c:v>38748</c:v>
                </c:pt>
                <c:pt idx="73">
                  <c:v>38776</c:v>
                </c:pt>
                <c:pt idx="74">
                  <c:v>38807</c:v>
                </c:pt>
                <c:pt idx="75">
                  <c:v>38837</c:v>
                </c:pt>
                <c:pt idx="76">
                  <c:v>38868</c:v>
                </c:pt>
                <c:pt idx="77">
                  <c:v>38898</c:v>
                </c:pt>
                <c:pt idx="78">
                  <c:v>38929</c:v>
                </c:pt>
                <c:pt idx="79">
                  <c:v>38960</c:v>
                </c:pt>
                <c:pt idx="80">
                  <c:v>38990</c:v>
                </c:pt>
                <c:pt idx="81">
                  <c:v>39021</c:v>
                </c:pt>
                <c:pt idx="82">
                  <c:v>39051</c:v>
                </c:pt>
                <c:pt idx="83">
                  <c:v>39082</c:v>
                </c:pt>
                <c:pt idx="84">
                  <c:v>39113</c:v>
                </c:pt>
                <c:pt idx="85">
                  <c:v>39141</c:v>
                </c:pt>
                <c:pt idx="86">
                  <c:v>39172</c:v>
                </c:pt>
                <c:pt idx="87">
                  <c:v>39202</c:v>
                </c:pt>
                <c:pt idx="88">
                  <c:v>39233</c:v>
                </c:pt>
                <c:pt idx="89">
                  <c:v>39263</c:v>
                </c:pt>
                <c:pt idx="90">
                  <c:v>39294</c:v>
                </c:pt>
                <c:pt idx="91">
                  <c:v>39325</c:v>
                </c:pt>
                <c:pt idx="92">
                  <c:v>39355</c:v>
                </c:pt>
                <c:pt idx="93">
                  <c:v>39386</c:v>
                </c:pt>
                <c:pt idx="94">
                  <c:v>39416</c:v>
                </c:pt>
                <c:pt idx="95">
                  <c:v>39447</c:v>
                </c:pt>
                <c:pt idx="96">
                  <c:v>39478</c:v>
                </c:pt>
                <c:pt idx="97">
                  <c:v>39507</c:v>
                </c:pt>
                <c:pt idx="98">
                  <c:v>39538</c:v>
                </c:pt>
                <c:pt idx="99">
                  <c:v>39568</c:v>
                </c:pt>
                <c:pt idx="100">
                  <c:v>39599</c:v>
                </c:pt>
                <c:pt idx="101">
                  <c:v>39629</c:v>
                </c:pt>
                <c:pt idx="102">
                  <c:v>39660</c:v>
                </c:pt>
                <c:pt idx="103">
                  <c:v>39691</c:v>
                </c:pt>
                <c:pt idx="104">
                  <c:v>39721</c:v>
                </c:pt>
                <c:pt idx="105">
                  <c:v>39752</c:v>
                </c:pt>
                <c:pt idx="106">
                  <c:v>39782</c:v>
                </c:pt>
                <c:pt idx="107">
                  <c:v>39813</c:v>
                </c:pt>
                <c:pt idx="108">
                  <c:v>39844</c:v>
                </c:pt>
                <c:pt idx="109">
                  <c:v>39872</c:v>
                </c:pt>
                <c:pt idx="110">
                  <c:v>39903</c:v>
                </c:pt>
                <c:pt idx="111">
                  <c:v>39933</c:v>
                </c:pt>
                <c:pt idx="112">
                  <c:v>39964</c:v>
                </c:pt>
                <c:pt idx="113">
                  <c:v>39994</c:v>
                </c:pt>
                <c:pt idx="114">
                  <c:v>40025</c:v>
                </c:pt>
                <c:pt idx="115">
                  <c:v>40056</c:v>
                </c:pt>
                <c:pt idx="116">
                  <c:v>40086</c:v>
                </c:pt>
                <c:pt idx="117">
                  <c:v>40117</c:v>
                </c:pt>
                <c:pt idx="118">
                  <c:v>40147</c:v>
                </c:pt>
                <c:pt idx="119">
                  <c:v>40178</c:v>
                </c:pt>
                <c:pt idx="120">
                  <c:v>40209</c:v>
                </c:pt>
                <c:pt idx="121">
                  <c:v>40237</c:v>
                </c:pt>
                <c:pt idx="122">
                  <c:v>40268</c:v>
                </c:pt>
                <c:pt idx="123">
                  <c:v>40298</c:v>
                </c:pt>
                <c:pt idx="124">
                  <c:v>40329</c:v>
                </c:pt>
                <c:pt idx="125">
                  <c:v>40359</c:v>
                </c:pt>
                <c:pt idx="126">
                  <c:v>40390</c:v>
                </c:pt>
                <c:pt idx="127">
                  <c:v>40421</c:v>
                </c:pt>
                <c:pt idx="128">
                  <c:v>40451</c:v>
                </c:pt>
                <c:pt idx="129">
                  <c:v>40482</c:v>
                </c:pt>
                <c:pt idx="130">
                  <c:v>40512</c:v>
                </c:pt>
                <c:pt idx="131">
                  <c:v>40543</c:v>
                </c:pt>
                <c:pt idx="132">
                  <c:v>40574</c:v>
                </c:pt>
                <c:pt idx="133">
                  <c:v>40602</c:v>
                </c:pt>
                <c:pt idx="134">
                  <c:v>40633</c:v>
                </c:pt>
                <c:pt idx="135">
                  <c:v>40663</c:v>
                </c:pt>
                <c:pt idx="136">
                  <c:v>40694</c:v>
                </c:pt>
                <c:pt idx="137">
                  <c:v>40724</c:v>
                </c:pt>
                <c:pt idx="138">
                  <c:v>40755</c:v>
                </c:pt>
                <c:pt idx="139">
                  <c:v>40786</c:v>
                </c:pt>
                <c:pt idx="140">
                  <c:v>40816</c:v>
                </c:pt>
                <c:pt idx="141">
                  <c:v>40847</c:v>
                </c:pt>
                <c:pt idx="142">
                  <c:v>40877</c:v>
                </c:pt>
                <c:pt idx="143">
                  <c:v>40908</c:v>
                </c:pt>
                <c:pt idx="144">
                  <c:v>40939</c:v>
                </c:pt>
                <c:pt idx="145">
                  <c:v>40968</c:v>
                </c:pt>
                <c:pt idx="146">
                  <c:v>40999</c:v>
                </c:pt>
                <c:pt idx="147">
                  <c:v>41029</c:v>
                </c:pt>
                <c:pt idx="148">
                  <c:v>41060</c:v>
                </c:pt>
                <c:pt idx="149">
                  <c:v>41090</c:v>
                </c:pt>
                <c:pt idx="150">
                  <c:v>41121</c:v>
                </c:pt>
                <c:pt idx="151">
                  <c:v>41152</c:v>
                </c:pt>
                <c:pt idx="152">
                  <c:v>41182</c:v>
                </c:pt>
                <c:pt idx="153">
                  <c:v>41213</c:v>
                </c:pt>
                <c:pt idx="154">
                  <c:v>41243</c:v>
                </c:pt>
                <c:pt idx="155">
                  <c:v>41274</c:v>
                </c:pt>
                <c:pt idx="156">
                  <c:v>41305</c:v>
                </c:pt>
                <c:pt idx="157">
                  <c:v>41333</c:v>
                </c:pt>
                <c:pt idx="158">
                  <c:v>41364</c:v>
                </c:pt>
                <c:pt idx="159">
                  <c:v>41394</c:v>
                </c:pt>
                <c:pt idx="160">
                  <c:v>41425</c:v>
                </c:pt>
                <c:pt idx="161">
                  <c:v>41455</c:v>
                </c:pt>
                <c:pt idx="162">
                  <c:v>41486</c:v>
                </c:pt>
                <c:pt idx="163">
                  <c:v>41517</c:v>
                </c:pt>
                <c:pt idx="164">
                  <c:v>41547</c:v>
                </c:pt>
                <c:pt idx="165">
                  <c:v>41578</c:v>
                </c:pt>
                <c:pt idx="166">
                  <c:v>41608</c:v>
                </c:pt>
                <c:pt idx="167">
                  <c:v>41639</c:v>
                </c:pt>
                <c:pt idx="168">
                  <c:v>41670</c:v>
                </c:pt>
                <c:pt idx="169">
                  <c:v>41698</c:v>
                </c:pt>
                <c:pt idx="170">
                  <c:v>41729</c:v>
                </c:pt>
                <c:pt idx="171">
                  <c:v>41759</c:v>
                </c:pt>
                <c:pt idx="172">
                  <c:v>41790</c:v>
                </c:pt>
                <c:pt idx="173">
                  <c:v>41820</c:v>
                </c:pt>
                <c:pt idx="174">
                  <c:v>41851</c:v>
                </c:pt>
                <c:pt idx="175">
                  <c:v>41882</c:v>
                </c:pt>
                <c:pt idx="176">
                  <c:v>41912</c:v>
                </c:pt>
                <c:pt idx="177">
                  <c:v>41943</c:v>
                </c:pt>
                <c:pt idx="178">
                  <c:v>41973</c:v>
                </c:pt>
                <c:pt idx="179">
                  <c:v>42004</c:v>
                </c:pt>
                <c:pt idx="180">
                  <c:v>42035</c:v>
                </c:pt>
                <c:pt idx="181">
                  <c:v>42063</c:v>
                </c:pt>
                <c:pt idx="182">
                  <c:v>42094</c:v>
                </c:pt>
                <c:pt idx="183">
                  <c:v>42124</c:v>
                </c:pt>
                <c:pt idx="184">
                  <c:v>42155</c:v>
                </c:pt>
                <c:pt idx="185">
                  <c:v>42185</c:v>
                </c:pt>
                <c:pt idx="186">
                  <c:v>42216</c:v>
                </c:pt>
                <c:pt idx="187">
                  <c:v>42247</c:v>
                </c:pt>
                <c:pt idx="188">
                  <c:v>42277</c:v>
                </c:pt>
                <c:pt idx="189">
                  <c:v>42308</c:v>
                </c:pt>
                <c:pt idx="190">
                  <c:v>42338</c:v>
                </c:pt>
                <c:pt idx="191">
                  <c:v>42369</c:v>
                </c:pt>
                <c:pt idx="192">
                  <c:v>42400</c:v>
                </c:pt>
                <c:pt idx="193">
                  <c:v>42429</c:v>
                </c:pt>
                <c:pt idx="194">
                  <c:v>42460</c:v>
                </c:pt>
                <c:pt idx="195">
                  <c:v>42490</c:v>
                </c:pt>
                <c:pt idx="196">
                  <c:v>42521</c:v>
                </c:pt>
                <c:pt idx="197">
                  <c:v>42551</c:v>
                </c:pt>
                <c:pt idx="198">
                  <c:v>42582</c:v>
                </c:pt>
                <c:pt idx="199">
                  <c:v>42613</c:v>
                </c:pt>
                <c:pt idx="200">
                  <c:v>42643</c:v>
                </c:pt>
                <c:pt idx="201">
                  <c:v>42674</c:v>
                </c:pt>
                <c:pt idx="202">
                  <c:v>42704</c:v>
                </c:pt>
                <c:pt idx="203">
                  <c:v>42735</c:v>
                </c:pt>
                <c:pt idx="204">
                  <c:v>42766</c:v>
                </c:pt>
                <c:pt idx="205">
                  <c:v>42794</c:v>
                </c:pt>
                <c:pt idx="206">
                  <c:v>42825</c:v>
                </c:pt>
                <c:pt idx="207">
                  <c:v>42855</c:v>
                </c:pt>
                <c:pt idx="208">
                  <c:v>42886</c:v>
                </c:pt>
                <c:pt idx="209">
                  <c:v>42916</c:v>
                </c:pt>
                <c:pt idx="210">
                  <c:v>42947</c:v>
                </c:pt>
                <c:pt idx="211">
                  <c:v>42978</c:v>
                </c:pt>
                <c:pt idx="212">
                  <c:v>43008</c:v>
                </c:pt>
                <c:pt idx="213">
                  <c:v>43039</c:v>
                </c:pt>
                <c:pt idx="214">
                  <c:v>43069</c:v>
                </c:pt>
                <c:pt idx="215">
                  <c:v>43100</c:v>
                </c:pt>
                <c:pt idx="216">
                  <c:v>43131</c:v>
                </c:pt>
                <c:pt idx="217">
                  <c:v>43159</c:v>
                </c:pt>
                <c:pt idx="218">
                  <c:v>43190</c:v>
                </c:pt>
                <c:pt idx="219">
                  <c:v>43220</c:v>
                </c:pt>
                <c:pt idx="220">
                  <c:v>43251</c:v>
                </c:pt>
                <c:pt idx="221">
                  <c:v>43281</c:v>
                </c:pt>
                <c:pt idx="222">
                  <c:v>43312</c:v>
                </c:pt>
                <c:pt idx="223">
                  <c:v>43343</c:v>
                </c:pt>
                <c:pt idx="224">
                  <c:v>43373</c:v>
                </c:pt>
                <c:pt idx="225">
                  <c:v>43404</c:v>
                </c:pt>
                <c:pt idx="226">
                  <c:v>43434</c:v>
                </c:pt>
                <c:pt idx="227">
                  <c:v>43465</c:v>
                </c:pt>
                <c:pt idx="228">
                  <c:v>43496</c:v>
                </c:pt>
                <c:pt idx="229">
                  <c:v>43524</c:v>
                </c:pt>
                <c:pt idx="230">
                  <c:v>43555</c:v>
                </c:pt>
                <c:pt idx="231">
                  <c:v>43585</c:v>
                </c:pt>
                <c:pt idx="232">
                  <c:v>43616</c:v>
                </c:pt>
                <c:pt idx="233">
                  <c:v>43646</c:v>
                </c:pt>
                <c:pt idx="234">
                  <c:v>43677</c:v>
                </c:pt>
                <c:pt idx="235">
                  <c:v>43708</c:v>
                </c:pt>
                <c:pt idx="236">
                  <c:v>43738</c:v>
                </c:pt>
                <c:pt idx="237">
                  <c:v>43769</c:v>
                </c:pt>
                <c:pt idx="238">
                  <c:v>43799</c:v>
                </c:pt>
                <c:pt idx="239">
                  <c:v>43830</c:v>
                </c:pt>
                <c:pt idx="240">
                  <c:v>43861</c:v>
                </c:pt>
                <c:pt idx="241">
                  <c:v>43890</c:v>
                </c:pt>
                <c:pt idx="242">
                  <c:v>43921</c:v>
                </c:pt>
                <c:pt idx="243">
                  <c:v>43951</c:v>
                </c:pt>
                <c:pt idx="244">
                  <c:v>43982</c:v>
                </c:pt>
                <c:pt idx="245">
                  <c:v>44012</c:v>
                </c:pt>
                <c:pt idx="246">
                  <c:v>44043</c:v>
                </c:pt>
                <c:pt idx="247">
                  <c:v>44074</c:v>
                </c:pt>
                <c:pt idx="248">
                  <c:v>44104</c:v>
                </c:pt>
                <c:pt idx="249">
                  <c:v>44135</c:v>
                </c:pt>
                <c:pt idx="250">
                  <c:v>44165</c:v>
                </c:pt>
                <c:pt idx="251">
                  <c:v>44196</c:v>
                </c:pt>
                <c:pt idx="252">
                  <c:v>44227</c:v>
                </c:pt>
                <c:pt idx="253">
                  <c:v>44255</c:v>
                </c:pt>
                <c:pt idx="254">
                  <c:v>44286</c:v>
                </c:pt>
                <c:pt idx="255">
                  <c:v>44316</c:v>
                </c:pt>
                <c:pt idx="256">
                  <c:v>44347</c:v>
                </c:pt>
                <c:pt idx="257">
                  <c:v>44377</c:v>
                </c:pt>
                <c:pt idx="258">
                  <c:v>44408</c:v>
                </c:pt>
                <c:pt idx="259">
                  <c:v>44439</c:v>
                </c:pt>
                <c:pt idx="260">
                  <c:v>44469</c:v>
                </c:pt>
                <c:pt idx="261">
                  <c:v>44500</c:v>
                </c:pt>
                <c:pt idx="262">
                  <c:v>44530</c:v>
                </c:pt>
                <c:pt idx="263">
                  <c:v>44561</c:v>
                </c:pt>
                <c:pt idx="264">
                  <c:v>44592</c:v>
                </c:pt>
                <c:pt idx="265">
                  <c:v>44620</c:v>
                </c:pt>
                <c:pt idx="266">
                  <c:v>44651</c:v>
                </c:pt>
                <c:pt idx="267">
                  <c:v>44681</c:v>
                </c:pt>
                <c:pt idx="268">
                  <c:v>44712</c:v>
                </c:pt>
                <c:pt idx="269">
                  <c:v>44742</c:v>
                </c:pt>
                <c:pt idx="270">
                  <c:v>44773</c:v>
                </c:pt>
                <c:pt idx="271">
                  <c:v>44804</c:v>
                </c:pt>
                <c:pt idx="272">
                  <c:v>44834</c:v>
                </c:pt>
                <c:pt idx="273">
                  <c:v>44865</c:v>
                </c:pt>
                <c:pt idx="274">
                  <c:v>44895</c:v>
                </c:pt>
                <c:pt idx="275">
                  <c:v>44926</c:v>
                </c:pt>
                <c:pt idx="276">
                  <c:v>44957</c:v>
                </c:pt>
                <c:pt idx="277">
                  <c:v>44985</c:v>
                </c:pt>
                <c:pt idx="278">
                  <c:v>45016</c:v>
                </c:pt>
                <c:pt idx="279">
                  <c:v>45046</c:v>
                </c:pt>
                <c:pt idx="280">
                  <c:v>45077</c:v>
                </c:pt>
                <c:pt idx="281">
                  <c:v>45107</c:v>
                </c:pt>
                <c:pt idx="282">
                  <c:v>45138</c:v>
                </c:pt>
                <c:pt idx="283">
                  <c:v>45169</c:v>
                </c:pt>
                <c:pt idx="284">
                  <c:v>45199</c:v>
                </c:pt>
                <c:pt idx="285">
                  <c:v>45230</c:v>
                </c:pt>
                <c:pt idx="286">
                  <c:v>45260</c:v>
                </c:pt>
                <c:pt idx="287">
                  <c:v>45291</c:v>
                </c:pt>
                <c:pt idx="288">
                  <c:v>45322</c:v>
                </c:pt>
                <c:pt idx="289">
                  <c:v>45688</c:v>
                </c:pt>
                <c:pt idx="290">
                  <c:v>45716</c:v>
                </c:pt>
                <c:pt idx="291">
                  <c:v>45747</c:v>
                </c:pt>
                <c:pt idx="292">
                  <c:v>45777</c:v>
                </c:pt>
                <c:pt idx="293">
                  <c:v>45808</c:v>
                </c:pt>
                <c:pt idx="294">
                  <c:v>45838</c:v>
                </c:pt>
                <c:pt idx="295">
                  <c:v>45869</c:v>
                </c:pt>
                <c:pt idx="296">
                  <c:v>45900</c:v>
                </c:pt>
                <c:pt idx="297">
                  <c:v>45930</c:v>
                </c:pt>
                <c:pt idx="298">
                  <c:v>45961</c:v>
                </c:pt>
                <c:pt idx="299">
                  <c:v>45991</c:v>
                </c:pt>
                <c:pt idx="300">
                  <c:v>46022</c:v>
                </c:pt>
              </c:numCache>
            </c:numRef>
          </c:cat>
          <c:val>
            <c:numRef>
              <c:extLst>
                <c:ext xmlns:c15="http://schemas.microsoft.com/office/drawing/2012/chart" uri="{02D57815-91ED-43cb-92C2-25804820EDAC}">
                  <c15:fullRef>
                    <c15:sqref>'as posted'!$R$8:$R$325</c15:sqref>
                  </c15:fullRef>
                </c:ext>
              </c:extLst>
              <c:f>('as posted'!$R$8:$R$296,'as posted'!$R$308:$R$325)</c:f>
              <c:numCache>
                <c:formatCode>#,##0.00000</c:formatCode>
                <c:ptCount val="307"/>
                <c:pt idx="1">
                  <c:v>4.5360159539624599E-2</c:v>
                </c:pt>
                <c:pt idx="2">
                  <c:v>4.27005471917778E-2</c:v>
                </c:pt>
                <c:pt idx="3">
                  <c:v>3.8021444428288413E-2</c:v>
                </c:pt>
                <c:pt idx="4">
                  <c:v>4.5792865348971507E-2</c:v>
                </c:pt>
                <c:pt idx="5">
                  <c:v>5.4481451048813433E-2</c:v>
                </c:pt>
                <c:pt idx="6">
                  <c:v>4.2249300470590959E-2</c:v>
                </c:pt>
                <c:pt idx="7">
                  <c:v>4.8042577216581256E-2</c:v>
                </c:pt>
                <c:pt idx="8">
                  <c:v>5.2711769758341867E-2</c:v>
                </c:pt>
                <c:pt idx="9">
                  <c:v>5.3640212016477118E-2</c:v>
                </c:pt>
                <c:pt idx="10">
                  <c:v>4.433929442406917E-2</c:v>
                </c:pt>
                <c:pt idx="11">
                  <c:v>5.3805416586935044E-2</c:v>
                </c:pt>
                <c:pt idx="12">
                  <c:v>5.1455586135852549E-2</c:v>
                </c:pt>
                <c:pt idx="13">
                  <c:v>5.2539748424771174E-2</c:v>
                </c:pt>
                <c:pt idx="14">
                  <c:v>6.8304179390393377E-2</c:v>
                </c:pt>
                <c:pt idx="15">
                  <c:v>5.9226656875613556E-2</c:v>
                </c:pt>
                <c:pt idx="16">
                  <c:v>6.9814191538269788E-2</c:v>
                </c:pt>
                <c:pt idx="17">
                  <c:v>6.7493948647118121E-2</c:v>
                </c:pt>
                <c:pt idx="18">
                  <c:v>5.1880021096055363E-2</c:v>
                </c:pt>
                <c:pt idx="19">
                  <c:v>7.2465242812295716E-2</c:v>
                </c:pt>
                <c:pt idx="20">
                  <c:v>6.3203895551950828E-2</c:v>
                </c:pt>
                <c:pt idx="21">
                  <c:v>7.0691204032409805E-2</c:v>
                </c:pt>
                <c:pt idx="22">
                  <c:v>7.1487509683217987E-2</c:v>
                </c:pt>
                <c:pt idx="23">
                  <c:v>6.7442891385713882E-2</c:v>
                </c:pt>
                <c:pt idx="24">
                  <c:v>5.5557803512500462E-2</c:v>
                </c:pt>
                <c:pt idx="25">
                  <c:v>5.1047697307531427E-2</c:v>
                </c:pt>
                <c:pt idx="26">
                  <c:v>5.593244963601389E-2</c:v>
                </c:pt>
                <c:pt idx="27">
                  <c:v>5.1511972133904987E-2</c:v>
                </c:pt>
                <c:pt idx="28">
                  <c:v>3.8930596316527115E-2</c:v>
                </c:pt>
                <c:pt idx="29">
                  <c:v>4.8913813126765113E-2</c:v>
                </c:pt>
                <c:pt idx="30">
                  <c:v>4.6472165332512583E-2</c:v>
                </c:pt>
                <c:pt idx="31">
                  <c:v>2.9907936290770525E-2</c:v>
                </c:pt>
                <c:pt idx="32">
                  <c:v>5.2803562455384402E-2</c:v>
                </c:pt>
                <c:pt idx="33">
                  <c:v>3.9776521005841906E-2</c:v>
                </c:pt>
                <c:pt idx="34">
                  <c:v>4.1922602144556863E-2</c:v>
                </c:pt>
                <c:pt idx="35">
                  <c:v>3.9364843487829523E-2</c:v>
                </c:pt>
                <c:pt idx="36">
                  <c:v>5.1470934518959566E-2</c:v>
                </c:pt>
                <c:pt idx="37">
                  <c:v>2.3775272299872124E-2</c:v>
                </c:pt>
                <c:pt idx="38">
                  <c:v>2.7558274369560144E-2</c:v>
                </c:pt>
                <c:pt idx="39">
                  <c:v>1.5344491112634685E-2</c:v>
                </c:pt>
                <c:pt idx="40">
                  <c:v>2.8331358212595234E-2</c:v>
                </c:pt>
                <c:pt idx="41">
                  <c:v>6.114966836119208E-3</c:v>
                </c:pt>
                <c:pt idx="42">
                  <c:v>4.102749354491847E-2</c:v>
                </c:pt>
                <c:pt idx="43">
                  <c:v>3.3194634419475649E-2</c:v>
                </c:pt>
                <c:pt idx="44">
                  <c:v>4.1577270380097127E-2</c:v>
                </c:pt>
                <c:pt idx="45">
                  <c:v>4.2772670434036847E-2</c:v>
                </c:pt>
                <c:pt idx="46">
                  <c:v>4.2071525662965702E-2</c:v>
                </c:pt>
                <c:pt idx="47">
                  <c:v>2.0752108028307657E-2</c:v>
                </c:pt>
                <c:pt idx="48">
                  <c:v>3.4944485777977007E-2</c:v>
                </c:pt>
                <c:pt idx="49">
                  <c:v>3.6529140624752425E-2</c:v>
                </c:pt>
                <c:pt idx="50">
                  <c:v>4.2002498286063769E-2</c:v>
                </c:pt>
                <c:pt idx="51">
                  <c:v>5.5961418121692696E-2</c:v>
                </c:pt>
                <c:pt idx="52">
                  <c:v>3.7269089437761055E-2</c:v>
                </c:pt>
                <c:pt idx="53">
                  <c:v>4.3175876127030693E-2</c:v>
                </c:pt>
                <c:pt idx="54">
                  <c:v>3.5341995882390904E-2</c:v>
                </c:pt>
                <c:pt idx="55">
                  <c:v>4.300374101066648E-2</c:v>
                </c:pt>
                <c:pt idx="56">
                  <c:v>2.8657588325954348E-2</c:v>
                </c:pt>
                <c:pt idx="57">
                  <c:v>2.5108346959255578E-2</c:v>
                </c:pt>
                <c:pt idx="58">
                  <c:v>2.5118675315634342E-2</c:v>
                </c:pt>
                <c:pt idx="59">
                  <c:v>3.5901934983625199E-2</c:v>
                </c:pt>
                <c:pt idx="60">
                  <c:v>4.7936254557738131E-2</c:v>
                </c:pt>
                <c:pt idx="61">
                  <c:v>4.7527502345148374E-2</c:v>
                </c:pt>
                <c:pt idx="62">
                  <c:v>3.3842429840943232E-2</c:v>
                </c:pt>
                <c:pt idx="63">
                  <c:v>2.9196536613465888E-2</c:v>
                </c:pt>
                <c:pt idx="64">
                  <c:v>3.9533320931939959E-2</c:v>
                </c:pt>
                <c:pt idx="65">
                  <c:v>2.7299203749267791E-2</c:v>
                </c:pt>
                <c:pt idx="66">
                  <c:v>4.2007955077753366E-2</c:v>
                </c:pt>
                <c:pt idx="67">
                  <c:v>3.0939296727487648E-2</c:v>
                </c:pt>
                <c:pt idx="68">
                  <c:v>4.0133503268535028E-2</c:v>
                </c:pt>
                <c:pt idx="69">
                  <c:v>3.4106266408525203E-2</c:v>
                </c:pt>
                <c:pt idx="70">
                  <c:v>4.5556578952966054E-2</c:v>
                </c:pt>
                <c:pt idx="71">
                  <c:v>3.5902480884643373E-2</c:v>
                </c:pt>
                <c:pt idx="72">
                  <c:v>4.8789038473674058E-2</c:v>
                </c:pt>
                <c:pt idx="73">
                  <c:v>5.21081616542877E-2</c:v>
                </c:pt>
                <c:pt idx="74">
                  <c:v>5.7875008680128216E-2</c:v>
                </c:pt>
                <c:pt idx="75">
                  <c:v>6.3611279384948954E-2</c:v>
                </c:pt>
                <c:pt idx="76">
                  <c:v>7.6786968337817854E-2</c:v>
                </c:pt>
                <c:pt idx="77">
                  <c:v>7.8394459279593071E-2</c:v>
                </c:pt>
                <c:pt idx="78">
                  <c:v>6.49817714464897E-2</c:v>
                </c:pt>
                <c:pt idx="79">
                  <c:v>6.0698000162127244E-2</c:v>
                </c:pt>
                <c:pt idx="80">
                  <c:v>5.4609595220305493E-2</c:v>
                </c:pt>
                <c:pt idx="81">
                  <c:v>6.4557229670922797E-2</c:v>
                </c:pt>
                <c:pt idx="82">
                  <c:v>5.2784441218528183E-2</c:v>
                </c:pt>
                <c:pt idx="83">
                  <c:v>5.5757263288922228E-2</c:v>
                </c:pt>
                <c:pt idx="84">
                  <c:v>4.8490174730903501E-2</c:v>
                </c:pt>
                <c:pt idx="85">
                  <c:v>5.410284660759395E-2</c:v>
                </c:pt>
                <c:pt idx="86">
                  <c:v>4.5691174835199078E-2</c:v>
                </c:pt>
                <c:pt idx="87">
                  <c:v>3.183464405375843E-2</c:v>
                </c:pt>
                <c:pt idx="88">
                  <c:v>2.4430691281843171E-2</c:v>
                </c:pt>
                <c:pt idx="89">
                  <c:v>3.5507394399644281E-2</c:v>
                </c:pt>
                <c:pt idx="90">
                  <c:v>3.7008828109664119E-2</c:v>
                </c:pt>
                <c:pt idx="91">
                  <c:v>4.5487445550646093E-2</c:v>
                </c:pt>
                <c:pt idx="92">
                  <c:v>4.8777165958131294E-2</c:v>
                </c:pt>
                <c:pt idx="93">
                  <c:v>4.7577263503961811E-2</c:v>
                </c:pt>
                <c:pt idx="94">
                  <c:v>5.8437769434540286E-2</c:v>
                </c:pt>
                <c:pt idx="95">
                  <c:v>4.93409844068083E-2</c:v>
                </c:pt>
                <c:pt idx="96">
                  <c:v>3.6815854168718326E-2</c:v>
                </c:pt>
                <c:pt idx="97">
                  <c:v>3.1495226863957608E-2</c:v>
                </c:pt>
                <c:pt idx="98">
                  <c:v>3.6172089202345319E-2</c:v>
                </c:pt>
                <c:pt idx="99">
                  <c:v>4.0345469046694768E-2</c:v>
                </c:pt>
                <c:pt idx="100">
                  <c:v>2.2319862520240874E-2</c:v>
                </c:pt>
                <c:pt idx="101">
                  <c:v>4.5855209734659612E-2</c:v>
                </c:pt>
                <c:pt idx="102">
                  <c:v>3.4198366991749836E-2</c:v>
                </c:pt>
                <c:pt idx="103">
                  <c:v>3.30501196933531E-2</c:v>
                </c:pt>
                <c:pt idx="104">
                  <c:v>4.3758651641249313E-2</c:v>
                </c:pt>
                <c:pt idx="105">
                  <c:v>3.187507856505227E-2</c:v>
                </c:pt>
                <c:pt idx="106">
                  <c:v>4.8067785607889872E-2</c:v>
                </c:pt>
                <c:pt idx="107">
                  <c:v>1.6246983116329092E-2</c:v>
                </c:pt>
                <c:pt idx="108">
                  <c:v>4.0481380910815837E-2</c:v>
                </c:pt>
                <c:pt idx="109">
                  <c:v>2.4969852264991668E-2</c:v>
                </c:pt>
                <c:pt idx="110">
                  <c:v>3.8917386561166799E-2</c:v>
                </c:pt>
                <c:pt idx="111">
                  <c:v>2.8221766565517382E-2</c:v>
                </c:pt>
                <c:pt idx="112">
                  <c:v>2.9747512776554678E-2</c:v>
                </c:pt>
                <c:pt idx="113">
                  <c:v>4.9426647006746106E-3</c:v>
                </c:pt>
                <c:pt idx="114">
                  <c:v>-2.4604705481631852E-3</c:v>
                </c:pt>
                <c:pt idx="115">
                  <c:v>1.1313872588329188E-2</c:v>
                </c:pt>
                <c:pt idx="116">
                  <c:v>-1.8361474262303557E-2</c:v>
                </c:pt>
                <c:pt idx="117">
                  <c:v>-7.3834606569342289E-3</c:v>
                </c:pt>
                <c:pt idx="118">
                  <c:v>-2.0349908725628696E-2</c:v>
                </c:pt>
                <c:pt idx="119">
                  <c:v>-3.1319390434766422E-3</c:v>
                </c:pt>
                <c:pt idx="120">
                  <c:v>-9.1888465612888562E-3</c:v>
                </c:pt>
                <c:pt idx="121">
                  <c:v>-2.9113475225299832E-3</c:v>
                </c:pt>
                <c:pt idx="122">
                  <c:v>-8.4471746791719583E-3</c:v>
                </c:pt>
                <c:pt idx="123">
                  <c:v>4.4464135588441239E-4</c:v>
                </c:pt>
                <c:pt idx="124">
                  <c:v>1.0455556762504108E-2</c:v>
                </c:pt>
                <c:pt idx="125">
                  <c:v>1.3120348468030474E-2</c:v>
                </c:pt>
                <c:pt idx="126">
                  <c:v>8.654815394595403E-3</c:v>
                </c:pt>
                <c:pt idx="127">
                  <c:v>2.2130187449332538E-4</c:v>
                </c:pt>
                <c:pt idx="128">
                  <c:v>1.2611857524674124E-2</c:v>
                </c:pt>
                <c:pt idx="129">
                  <c:v>9.2514268138437668E-3</c:v>
                </c:pt>
                <c:pt idx="130">
                  <c:v>2.485864842471799E-2</c:v>
                </c:pt>
                <c:pt idx="131">
                  <c:v>2.13457643789998E-2</c:v>
                </c:pt>
                <c:pt idx="132">
                  <c:v>2.5397504191648025E-2</c:v>
                </c:pt>
                <c:pt idx="133">
                  <c:v>2.750056613570491E-2</c:v>
                </c:pt>
                <c:pt idx="134">
                  <c:v>1.9759869442716106E-2</c:v>
                </c:pt>
                <c:pt idx="135">
                  <c:v>1.8214638854546064E-2</c:v>
                </c:pt>
                <c:pt idx="136">
                  <c:v>2.2954230876132013E-2</c:v>
                </c:pt>
                <c:pt idx="137">
                  <c:v>2.8959910858260714E-2</c:v>
                </c:pt>
                <c:pt idx="138">
                  <c:v>3.9263445076369342E-2</c:v>
                </c:pt>
                <c:pt idx="139">
                  <c:v>4.1528235052091758E-2</c:v>
                </c:pt>
                <c:pt idx="140">
                  <c:v>2.6360092330371628E-2</c:v>
                </c:pt>
                <c:pt idx="141">
                  <c:v>3.874140483153489E-2</c:v>
                </c:pt>
                <c:pt idx="142">
                  <c:v>2.9271558875349424E-2</c:v>
                </c:pt>
                <c:pt idx="143">
                  <c:v>3.5585618200635931E-2</c:v>
                </c:pt>
                <c:pt idx="144">
                  <c:v>3.337134623318961E-2</c:v>
                </c:pt>
                <c:pt idx="145">
                  <c:v>2.7475706714256899E-2</c:v>
                </c:pt>
                <c:pt idx="146">
                  <c:v>3.728112551005501E-2</c:v>
                </c:pt>
                <c:pt idx="147">
                  <c:v>4.0651513922644905E-2</c:v>
                </c:pt>
                <c:pt idx="148">
                  <c:v>2.5135064122370272E-2</c:v>
                </c:pt>
                <c:pt idx="149">
                  <c:v>2.0728320321308787E-2</c:v>
                </c:pt>
                <c:pt idx="150">
                  <c:v>3.0954131888833548E-2</c:v>
                </c:pt>
                <c:pt idx="151">
                  <c:v>3.6373365568320236E-2</c:v>
                </c:pt>
                <c:pt idx="152">
                  <c:v>4.0407623498508058E-2</c:v>
                </c:pt>
                <c:pt idx="153">
                  <c:v>4.0179524054528744E-2</c:v>
                </c:pt>
                <c:pt idx="154">
                  <c:v>2.9780500573176532E-2</c:v>
                </c:pt>
                <c:pt idx="155">
                  <c:v>2.9300560033682678E-2</c:v>
                </c:pt>
                <c:pt idx="156">
                  <c:v>3.1703451429007642E-2</c:v>
                </c:pt>
                <c:pt idx="157">
                  <c:v>3.7530788214666592E-2</c:v>
                </c:pt>
                <c:pt idx="158">
                  <c:v>3.2405669364470494E-2</c:v>
                </c:pt>
                <c:pt idx="159">
                  <c:v>3.585525949600344E-2</c:v>
                </c:pt>
                <c:pt idx="160">
                  <c:v>3.7374726575277059E-2</c:v>
                </c:pt>
                <c:pt idx="161">
                  <c:v>3.6692761931444932E-2</c:v>
                </c:pt>
                <c:pt idx="162">
                  <c:v>2.6368808707841869E-2</c:v>
                </c:pt>
                <c:pt idx="163">
                  <c:v>4.8394366454440153E-2</c:v>
                </c:pt>
                <c:pt idx="164">
                  <c:v>3.3156807348247309E-2</c:v>
                </c:pt>
                <c:pt idx="165">
                  <c:v>3.7650071975635149E-2</c:v>
                </c:pt>
                <c:pt idx="166">
                  <c:v>4.3333307721169501E-2</c:v>
                </c:pt>
                <c:pt idx="167">
                  <c:v>5.0501315780149769E-2</c:v>
                </c:pt>
                <c:pt idx="168">
                  <c:v>3.9555533610264024E-2</c:v>
                </c:pt>
                <c:pt idx="169">
                  <c:v>3.8457701626152155E-2</c:v>
                </c:pt>
                <c:pt idx="170">
                  <c:v>4.6862675722972411E-2</c:v>
                </c:pt>
                <c:pt idx="171">
                  <c:v>4.2903065472616596E-2</c:v>
                </c:pt>
                <c:pt idx="172">
                  <c:v>4.0102768994338164E-2</c:v>
                </c:pt>
                <c:pt idx="173">
                  <c:v>3.8484754273797987E-2</c:v>
                </c:pt>
                <c:pt idx="174">
                  <c:v>4.3944802954430054E-2</c:v>
                </c:pt>
                <c:pt idx="175">
                  <c:v>3.7437349840550242E-2</c:v>
                </c:pt>
                <c:pt idx="176">
                  <c:v>4.1022963175430305E-2</c:v>
                </c:pt>
                <c:pt idx="177">
                  <c:v>3.9989053029022267E-2</c:v>
                </c:pt>
                <c:pt idx="178">
                  <c:v>4.6009538605951771E-2</c:v>
                </c:pt>
                <c:pt idx="179">
                  <c:v>3.3596255540434231E-2</c:v>
                </c:pt>
                <c:pt idx="180">
                  <c:v>4.6704224807919283E-2</c:v>
                </c:pt>
                <c:pt idx="181">
                  <c:v>5.0453296703689372E-2</c:v>
                </c:pt>
                <c:pt idx="182">
                  <c:v>4.7675326221513596E-2</c:v>
                </c:pt>
                <c:pt idx="183">
                  <c:v>4.78101522314082E-2</c:v>
                </c:pt>
                <c:pt idx="184">
                  <c:v>4.1244336040415143E-2</c:v>
                </c:pt>
                <c:pt idx="185">
                  <c:v>5.7264969026663566E-2</c:v>
                </c:pt>
                <c:pt idx="186">
                  <c:v>4.9922871480518605E-2</c:v>
                </c:pt>
                <c:pt idx="187">
                  <c:v>4.1626808902767529E-2</c:v>
                </c:pt>
                <c:pt idx="188">
                  <c:v>4.9921034556464398E-2</c:v>
                </c:pt>
                <c:pt idx="189">
                  <c:v>4.1148704992815435E-2</c:v>
                </c:pt>
                <c:pt idx="190">
                  <c:v>3.7905324044124201E-2</c:v>
                </c:pt>
                <c:pt idx="191">
                  <c:v>4.2007672417300815E-2</c:v>
                </c:pt>
                <c:pt idx="192">
                  <c:v>4.9113335412535764E-2</c:v>
                </c:pt>
                <c:pt idx="193">
                  <c:v>4.5637312813774804E-2</c:v>
                </c:pt>
                <c:pt idx="194">
                  <c:v>4.2266462434269493E-2</c:v>
                </c:pt>
                <c:pt idx="195">
                  <c:v>5.0867302079483478E-2</c:v>
                </c:pt>
                <c:pt idx="196">
                  <c:v>5.8398492964723152E-2</c:v>
                </c:pt>
                <c:pt idx="197">
                  <c:v>5.3048714764651304E-2</c:v>
                </c:pt>
                <c:pt idx="198">
                  <c:v>4.9456612233521595E-2</c:v>
                </c:pt>
                <c:pt idx="199">
                  <c:v>4.791333231940937E-2</c:v>
                </c:pt>
                <c:pt idx="200">
                  <c:v>6.1312750829077077E-2</c:v>
                </c:pt>
                <c:pt idx="201">
                  <c:v>5.4953680342611E-2</c:v>
                </c:pt>
                <c:pt idx="202">
                  <c:v>5.7496201254082967E-2</c:v>
                </c:pt>
                <c:pt idx="203">
                  <c:v>5.1273894712126941E-2</c:v>
                </c:pt>
                <c:pt idx="204">
                  <c:v>4.4048305476993906E-2</c:v>
                </c:pt>
                <c:pt idx="205">
                  <c:v>4.6765516811437036E-2</c:v>
                </c:pt>
                <c:pt idx="206">
                  <c:v>3.8602259334307693E-2</c:v>
                </c:pt>
                <c:pt idx="207">
                  <c:v>3.7655262803082436E-2</c:v>
                </c:pt>
                <c:pt idx="208">
                  <c:v>4.1987904765435582E-2</c:v>
                </c:pt>
                <c:pt idx="209">
                  <c:v>4.9996625603038747E-2</c:v>
                </c:pt>
                <c:pt idx="210">
                  <c:v>4.5292985763349038E-2</c:v>
                </c:pt>
                <c:pt idx="211">
                  <c:v>5.9105168694777499E-2</c:v>
                </c:pt>
                <c:pt idx="212">
                  <c:v>4.6190776265212084E-2</c:v>
                </c:pt>
                <c:pt idx="213">
                  <c:v>5.3786317170290567E-2</c:v>
                </c:pt>
                <c:pt idx="214">
                  <c:v>4.6467345316555907E-2</c:v>
                </c:pt>
                <c:pt idx="215">
                  <c:v>5.9271395839340366E-2</c:v>
                </c:pt>
                <c:pt idx="216">
                  <c:v>4.8314555253922635E-2</c:v>
                </c:pt>
                <c:pt idx="217">
                  <c:v>3.2423250727139585E-2</c:v>
                </c:pt>
                <c:pt idx="218">
                  <c:v>5.1402998131617889E-2</c:v>
                </c:pt>
                <c:pt idx="219">
                  <c:v>5.4485203091955682E-2</c:v>
                </c:pt>
                <c:pt idx="220">
                  <c:v>4.3661707929122308E-2</c:v>
                </c:pt>
                <c:pt idx="221">
                  <c:v>4.0109847340011405E-2</c:v>
                </c:pt>
                <c:pt idx="222">
                  <c:v>5.096947085899986E-2</c:v>
                </c:pt>
                <c:pt idx="223">
                  <c:v>5.1055860337766018E-2</c:v>
                </c:pt>
                <c:pt idx="224">
                  <c:v>3.7294256866530276E-2</c:v>
                </c:pt>
                <c:pt idx="225">
                  <c:v>4.8444717677846E-2</c:v>
                </c:pt>
                <c:pt idx="226">
                  <c:v>5.5747007078723425E-2</c:v>
                </c:pt>
                <c:pt idx="227">
                  <c:v>4.117120043477223E-2</c:v>
                </c:pt>
                <c:pt idx="228">
                  <c:v>4.5526959612498301E-2</c:v>
                </c:pt>
                <c:pt idx="229">
                  <c:v>5.0905675125530334E-2</c:v>
                </c:pt>
                <c:pt idx="230">
                  <c:v>5.8138997931799059E-2</c:v>
                </c:pt>
                <c:pt idx="231">
                  <c:v>6.1539065517572246E-2</c:v>
                </c:pt>
                <c:pt idx="232">
                  <c:v>4.1004500010411421E-2</c:v>
                </c:pt>
                <c:pt idx="233">
                  <c:v>5.3376256010141156E-2</c:v>
                </c:pt>
                <c:pt idx="234">
                  <c:v>4.4612581102870752E-2</c:v>
                </c:pt>
                <c:pt idx="235">
                  <c:v>4.3201681685856586E-2</c:v>
                </c:pt>
                <c:pt idx="236">
                  <c:v>4.7501679031100391E-2</c:v>
                </c:pt>
                <c:pt idx="237">
                  <c:v>3.3468171932470113E-2</c:v>
                </c:pt>
                <c:pt idx="238">
                  <c:v>4.4715562592234685E-2</c:v>
                </c:pt>
                <c:pt idx="239">
                  <c:v>4.3755963030375981E-2</c:v>
                </c:pt>
                <c:pt idx="240">
                  <c:v>5.5645539958681975E-2</c:v>
                </c:pt>
                <c:pt idx="241">
                  <c:v>4.142784665834244E-2</c:v>
                </c:pt>
                <c:pt idx="242">
                  <c:v>5.0627300333169492E-2</c:v>
                </c:pt>
                <c:pt idx="243">
                  <c:v>4.3692261408209157E-2</c:v>
                </c:pt>
                <c:pt idx="244">
                  <c:v>4.4726937729721875E-2</c:v>
                </c:pt>
                <c:pt idx="245">
                  <c:v>1.6079939326121055E-2</c:v>
                </c:pt>
                <c:pt idx="246">
                  <c:v>3.9135888694604146E-2</c:v>
                </c:pt>
                <c:pt idx="247">
                  <c:v>2.45319178080089E-2</c:v>
                </c:pt>
                <c:pt idx="248">
                  <c:v>1.5477012915398504E-2</c:v>
                </c:pt>
                <c:pt idx="249">
                  <c:v>3.5708474030929298E-2</c:v>
                </c:pt>
                <c:pt idx="250">
                  <c:v>9.9009064393290862E-3</c:v>
                </c:pt>
                <c:pt idx="251">
                  <c:v>2.7012501026715638E-2</c:v>
                </c:pt>
                <c:pt idx="252">
                  <c:v>3.0299629822698942E-2</c:v>
                </c:pt>
                <c:pt idx="253">
                  <c:v>4.5211385958730414E-2</c:v>
                </c:pt>
                <c:pt idx="254">
                  <c:v>4.0817928132781595E-2</c:v>
                </c:pt>
                <c:pt idx="255">
                  <c:v>3.9752119025624574E-2</c:v>
                </c:pt>
                <c:pt idx="256">
                  <c:v>4.9456891982508626E-2</c:v>
                </c:pt>
                <c:pt idx="257">
                  <c:v>4.9725357864993526E-2</c:v>
                </c:pt>
                <c:pt idx="258">
                  <c:v>4.7928357091239389E-2</c:v>
                </c:pt>
                <c:pt idx="259">
                  <c:v>4.6733864155910451E-2</c:v>
                </c:pt>
                <c:pt idx="260">
                  <c:v>7.1002276690313101E-2</c:v>
                </c:pt>
                <c:pt idx="261">
                  <c:v>7.3029190399471158E-2</c:v>
                </c:pt>
                <c:pt idx="262">
                  <c:v>7.1512269486824348E-2</c:v>
                </c:pt>
                <c:pt idx="263">
                  <c:v>6.7842443143042136E-2</c:v>
                </c:pt>
                <c:pt idx="264">
                  <c:v>8.0327184717782912E-2</c:v>
                </c:pt>
                <c:pt idx="265">
                  <c:v>8.2655952278934075E-2</c:v>
                </c:pt>
                <c:pt idx="266">
                  <c:v>7.7064567931649175E-2</c:v>
                </c:pt>
                <c:pt idx="267">
                  <c:v>8.3623357612044105E-2</c:v>
                </c:pt>
                <c:pt idx="268">
                  <c:v>0.10099252001440606</c:v>
                </c:pt>
                <c:pt idx="269">
                  <c:v>0.11754333163995227</c:v>
                </c:pt>
                <c:pt idx="270">
                  <c:v>0.11085623823551692</c:v>
                </c:pt>
                <c:pt idx="271">
                  <c:v>0.11987289843586281</c:v>
                </c:pt>
                <c:pt idx="272">
                  <c:v>0.13577358889887997</c:v>
                </c:pt>
                <c:pt idx="273">
                  <c:v>0.11037639757491963</c:v>
                </c:pt>
                <c:pt idx="274">
                  <c:v>0.11769072880602918</c:v>
                </c:pt>
                <c:pt idx="275">
                  <c:v>0.13662667182021218</c:v>
                </c:pt>
                <c:pt idx="276">
                  <c:v>0.11752868877393183</c:v>
                </c:pt>
                <c:pt idx="277">
                  <c:v>0.12240861409320314</c:v>
                </c:pt>
                <c:pt idx="278">
                  <c:v>8.4064807847268871E-2</c:v>
                </c:pt>
                <c:pt idx="279">
                  <c:v>9.5321124589110837E-2</c:v>
                </c:pt>
                <c:pt idx="280">
                  <c:v>8.9859172217040401E-2</c:v>
                </c:pt>
                <c:pt idx="281">
                  <c:v>7.8317815328980994E-2</c:v>
                </c:pt>
                <c:pt idx="282">
                  <c:v>8.1688048644342842E-2</c:v>
                </c:pt>
                <c:pt idx="283">
                  <c:v>7.0251604765121364E-2</c:v>
                </c:pt>
                <c:pt idx="284">
                  <c:v>9.4889252834255575E-2</c:v>
                </c:pt>
                <c:pt idx="285">
                  <c:v>7.474551377748008E-2</c:v>
                </c:pt>
                <c:pt idx="286">
                  <c:v>8.3446215974169791E-2</c:v>
                </c:pt>
                <c:pt idx="287">
                  <c:v>7.2999149883953576E-2</c:v>
                </c:pt>
                <c:pt idx="288">
                  <c:v>9.0301135558673987E-2</c:v>
                </c:pt>
                <c:pt idx="289">
                  <c:v>#N/A</c:v>
                </c:pt>
                <c:pt idx="290">
                  <c:v>#N/A</c:v>
                </c:pt>
                <c:pt idx="291">
                  <c:v>#N/A</c:v>
                </c:pt>
                <c:pt idx="292">
                  <c:v>#N/A</c:v>
                </c:pt>
                <c:pt idx="293">
                  <c:v>#N/A</c:v>
                </c:pt>
                <c:pt idx="294">
                  <c:v>#N/A</c:v>
                </c:pt>
                <c:pt idx="295">
                  <c:v>#N/A</c:v>
                </c:pt>
                <c:pt idx="296">
                  <c:v>#N/A</c:v>
                </c:pt>
                <c:pt idx="297">
                  <c:v>#N/A</c:v>
                </c:pt>
                <c:pt idx="298">
                  <c:v>#N/A</c:v>
                </c:pt>
                <c:pt idx="299">
                  <c:v>#N/A</c:v>
                </c:pt>
                <c:pt idx="300">
                  <c:v>#N/A</c:v>
                </c:pt>
              </c:numCache>
            </c:numRef>
          </c:val>
          <c:extLst>
            <c:ext xmlns:c16="http://schemas.microsoft.com/office/drawing/2014/chart" uri="{C3380CC4-5D6E-409C-BE32-E72D297353CC}">
              <c16:uniqueId val="{00000001-34A0-4857-A635-15D792412909}"/>
            </c:ext>
          </c:extLst>
        </c:ser>
        <c:ser>
          <c:idx val="2"/>
          <c:order val="3"/>
          <c:tx>
            <c:strRef>
              <c:f>'as posted'!$S$7</c:f>
              <c:strCache>
                <c:ptCount val="1"/>
                <c:pt idx="0">
                  <c:v>Core goods inflation</c:v>
                </c:pt>
              </c:strCache>
            </c:strRef>
          </c:tx>
          <c:spPr>
            <a:solidFill>
              <a:srgbClr val="E1643C"/>
            </a:solidFill>
            <a:ln>
              <a:noFill/>
            </a:ln>
            <a:effectLst/>
          </c:spPr>
          <c:invertIfNegative val="0"/>
          <c:cat>
            <c:numRef>
              <c:extLst>
                <c:ext xmlns:c15="http://schemas.microsoft.com/office/drawing/2012/chart" uri="{02D57815-91ED-43cb-92C2-25804820EDAC}">
                  <c15:fullRef>
                    <c15:sqref>'as posted'!$O$8:$O$325</c15:sqref>
                  </c15:fullRef>
                </c:ext>
              </c:extLst>
              <c:f>('as posted'!$O$8:$O$296,'as posted'!$O$308:$O$325)</c:f>
              <c:numCache>
                <c:formatCode>mmm"-"yyyy</c:formatCode>
                <c:ptCount val="307"/>
                <c:pt idx="0">
                  <c:v>36556</c:v>
                </c:pt>
                <c:pt idx="1">
                  <c:v>36585</c:v>
                </c:pt>
                <c:pt idx="2">
                  <c:v>36616</c:v>
                </c:pt>
                <c:pt idx="3">
                  <c:v>36646</c:v>
                </c:pt>
                <c:pt idx="4">
                  <c:v>36677</c:v>
                </c:pt>
                <c:pt idx="5">
                  <c:v>36707</c:v>
                </c:pt>
                <c:pt idx="6">
                  <c:v>36738</c:v>
                </c:pt>
                <c:pt idx="7">
                  <c:v>36769</c:v>
                </c:pt>
                <c:pt idx="8">
                  <c:v>36799</c:v>
                </c:pt>
                <c:pt idx="9">
                  <c:v>36830</c:v>
                </c:pt>
                <c:pt idx="10">
                  <c:v>36860</c:v>
                </c:pt>
                <c:pt idx="11">
                  <c:v>36891</c:v>
                </c:pt>
                <c:pt idx="12">
                  <c:v>36922</c:v>
                </c:pt>
                <c:pt idx="13">
                  <c:v>36950</c:v>
                </c:pt>
                <c:pt idx="14">
                  <c:v>36981</c:v>
                </c:pt>
                <c:pt idx="15">
                  <c:v>37011</c:v>
                </c:pt>
                <c:pt idx="16">
                  <c:v>37042</c:v>
                </c:pt>
                <c:pt idx="17">
                  <c:v>37072</c:v>
                </c:pt>
                <c:pt idx="18">
                  <c:v>37103</c:v>
                </c:pt>
                <c:pt idx="19">
                  <c:v>37134</c:v>
                </c:pt>
                <c:pt idx="20">
                  <c:v>37164</c:v>
                </c:pt>
                <c:pt idx="21">
                  <c:v>37195</c:v>
                </c:pt>
                <c:pt idx="22">
                  <c:v>37225</c:v>
                </c:pt>
                <c:pt idx="23">
                  <c:v>37256</c:v>
                </c:pt>
                <c:pt idx="24">
                  <c:v>37287</c:v>
                </c:pt>
                <c:pt idx="25">
                  <c:v>37315</c:v>
                </c:pt>
                <c:pt idx="26">
                  <c:v>37346</c:v>
                </c:pt>
                <c:pt idx="27">
                  <c:v>37376</c:v>
                </c:pt>
                <c:pt idx="28">
                  <c:v>37407</c:v>
                </c:pt>
                <c:pt idx="29">
                  <c:v>37437</c:v>
                </c:pt>
                <c:pt idx="30">
                  <c:v>37468</c:v>
                </c:pt>
                <c:pt idx="31">
                  <c:v>37499</c:v>
                </c:pt>
                <c:pt idx="32">
                  <c:v>37529</c:v>
                </c:pt>
                <c:pt idx="33">
                  <c:v>37560</c:v>
                </c:pt>
                <c:pt idx="34">
                  <c:v>37590</c:v>
                </c:pt>
                <c:pt idx="35">
                  <c:v>37621</c:v>
                </c:pt>
                <c:pt idx="36">
                  <c:v>37652</c:v>
                </c:pt>
                <c:pt idx="37">
                  <c:v>37680</c:v>
                </c:pt>
                <c:pt idx="38">
                  <c:v>37711</c:v>
                </c:pt>
                <c:pt idx="39">
                  <c:v>37741</c:v>
                </c:pt>
                <c:pt idx="40">
                  <c:v>37772</c:v>
                </c:pt>
                <c:pt idx="41">
                  <c:v>37802</c:v>
                </c:pt>
                <c:pt idx="42">
                  <c:v>37833</c:v>
                </c:pt>
                <c:pt idx="43">
                  <c:v>37864</c:v>
                </c:pt>
                <c:pt idx="44">
                  <c:v>37894</c:v>
                </c:pt>
                <c:pt idx="45">
                  <c:v>37925</c:v>
                </c:pt>
                <c:pt idx="46">
                  <c:v>37955</c:v>
                </c:pt>
                <c:pt idx="47">
                  <c:v>37986</c:v>
                </c:pt>
                <c:pt idx="48">
                  <c:v>38017</c:v>
                </c:pt>
                <c:pt idx="49">
                  <c:v>38046</c:v>
                </c:pt>
                <c:pt idx="50">
                  <c:v>38077</c:v>
                </c:pt>
                <c:pt idx="51">
                  <c:v>38107</c:v>
                </c:pt>
                <c:pt idx="52">
                  <c:v>38138</c:v>
                </c:pt>
                <c:pt idx="53">
                  <c:v>38168</c:v>
                </c:pt>
                <c:pt idx="54">
                  <c:v>38199</c:v>
                </c:pt>
                <c:pt idx="55">
                  <c:v>38230</c:v>
                </c:pt>
                <c:pt idx="56">
                  <c:v>38260</c:v>
                </c:pt>
                <c:pt idx="57">
                  <c:v>38291</c:v>
                </c:pt>
                <c:pt idx="58">
                  <c:v>38321</c:v>
                </c:pt>
                <c:pt idx="59">
                  <c:v>38352</c:v>
                </c:pt>
                <c:pt idx="60">
                  <c:v>38383</c:v>
                </c:pt>
                <c:pt idx="61">
                  <c:v>38411</c:v>
                </c:pt>
                <c:pt idx="62">
                  <c:v>38442</c:v>
                </c:pt>
                <c:pt idx="63">
                  <c:v>38472</c:v>
                </c:pt>
                <c:pt idx="64">
                  <c:v>38503</c:v>
                </c:pt>
                <c:pt idx="65">
                  <c:v>38533</c:v>
                </c:pt>
                <c:pt idx="66">
                  <c:v>38564</c:v>
                </c:pt>
                <c:pt idx="67">
                  <c:v>38595</c:v>
                </c:pt>
                <c:pt idx="68">
                  <c:v>38625</c:v>
                </c:pt>
                <c:pt idx="69">
                  <c:v>38656</c:v>
                </c:pt>
                <c:pt idx="70">
                  <c:v>38686</c:v>
                </c:pt>
                <c:pt idx="71">
                  <c:v>38717</c:v>
                </c:pt>
                <c:pt idx="72">
                  <c:v>38748</c:v>
                </c:pt>
                <c:pt idx="73">
                  <c:v>38776</c:v>
                </c:pt>
                <c:pt idx="74">
                  <c:v>38807</c:v>
                </c:pt>
                <c:pt idx="75">
                  <c:v>38837</c:v>
                </c:pt>
                <c:pt idx="76">
                  <c:v>38868</c:v>
                </c:pt>
                <c:pt idx="77">
                  <c:v>38898</c:v>
                </c:pt>
                <c:pt idx="78">
                  <c:v>38929</c:v>
                </c:pt>
                <c:pt idx="79">
                  <c:v>38960</c:v>
                </c:pt>
                <c:pt idx="80">
                  <c:v>38990</c:v>
                </c:pt>
                <c:pt idx="81">
                  <c:v>39021</c:v>
                </c:pt>
                <c:pt idx="82">
                  <c:v>39051</c:v>
                </c:pt>
                <c:pt idx="83">
                  <c:v>39082</c:v>
                </c:pt>
                <c:pt idx="84">
                  <c:v>39113</c:v>
                </c:pt>
                <c:pt idx="85">
                  <c:v>39141</c:v>
                </c:pt>
                <c:pt idx="86">
                  <c:v>39172</c:v>
                </c:pt>
                <c:pt idx="87">
                  <c:v>39202</c:v>
                </c:pt>
                <c:pt idx="88">
                  <c:v>39233</c:v>
                </c:pt>
                <c:pt idx="89">
                  <c:v>39263</c:v>
                </c:pt>
                <c:pt idx="90">
                  <c:v>39294</c:v>
                </c:pt>
                <c:pt idx="91">
                  <c:v>39325</c:v>
                </c:pt>
                <c:pt idx="92">
                  <c:v>39355</c:v>
                </c:pt>
                <c:pt idx="93">
                  <c:v>39386</c:v>
                </c:pt>
                <c:pt idx="94">
                  <c:v>39416</c:v>
                </c:pt>
                <c:pt idx="95">
                  <c:v>39447</c:v>
                </c:pt>
                <c:pt idx="96">
                  <c:v>39478</c:v>
                </c:pt>
                <c:pt idx="97">
                  <c:v>39507</c:v>
                </c:pt>
                <c:pt idx="98">
                  <c:v>39538</c:v>
                </c:pt>
                <c:pt idx="99">
                  <c:v>39568</c:v>
                </c:pt>
                <c:pt idx="100">
                  <c:v>39599</c:v>
                </c:pt>
                <c:pt idx="101">
                  <c:v>39629</c:v>
                </c:pt>
                <c:pt idx="102">
                  <c:v>39660</c:v>
                </c:pt>
                <c:pt idx="103">
                  <c:v>39691</c:v>
                </c:pt>
                <c:pt idx="104">
                  <c:v>39721</c:v>
                </c:pt>
                <c:pt idx="105">
                  <c:v>39752</c:v>
                </c:pt>
                <c:pt idx="106">
                  <c:v>39782</c:v>
                </c:pt>
                <c:pt idx="107">
                  <c:v>39813</c:v>
                </c:pt>
                <c:pt idx="108">
                  <c:v>39844</c:v>
                </c:pt>
                <c:pt idx="109">
                  <c:v>39872</c:v>
                </c:pt>
                <c:pt idx="110">
                  <c:v>39903</c:v>
                </c:pt>
                <c:pt idx="111">
                  <c:v>39933</c:v>
                </c:pt>
                <c:pt idx="112">
                  <c:v>39964</c:v>
                </c:pt>
                <c:pt idx="113">
                  <c:v>39994</c:v>
                </c:pt>
                <c:pt idx="114">
                  <c:v>40025</c:v>
                </c:pt>
                <c:pt idx="115">
                  <c:v>40056</c:v>
                </c:pt>
                <c:pt idx="116">
                  <c:v>40086</c:v>
                </c:pt>
                <c:pt idx="117">
                  <c:v>40117</c:v>
                </c:pt>
                <c:pt idx="118">
                  <c:v>40147</c:v>
                </c:pt>
                <c:pt idx="119">
                  <c:v>40178</c:v>
                </c:pt>
                <c:pt idx="120">
                  <c:v>40209</c:v>
                </c:pt>
                <c:pt idx="121">
                  <c:v>40237</c:v>
                </c:pt>
                <c:pt idx="122">
                  <c:v>40268</c:v>
                </c:pt>
                <c:pt idx="123">
                  <c:v>40298</c:v>
                </c:pt>
                <c:pt idx="124">
                  <c:v>40329</c:v>
                </c:pt>
                <c:pt idx="125">
                  <c:v>40359</c:v>
                </c:pt>
                <c:pt idx="126">
                  <c:v>40390</c:v>
                </c:pt>
                <c:pt idx="127">
                  <c:v>40421</c:v>
                </c:pt>
                <c:pt idx="128">
                  <c:v>40451</c:v>
                </c:pt>
                <c:pt idx="129">
                  <c:v>40482</c:v>
                </c:pt>
                <c:pt idx="130">
                  <c:v>40512</c:v>
                </c:pt>
                <c:pt idx="131">
                  <c:v>40543</c:v>
                </c:pt>
                <c:pt idx="132">
                  <c:v>40574</c:v>
                </c:pt>
                <c:pt idx="133">
                  <c:v>40602</c:v>
                </c:pt>
                <c:pt idx="134">
                  <c:v>40633</c:v>
                </c:pt>
                <c:pt idx="135">
                  <c:v>40663</c:v>
                </c:pt>
                <c:pt idx="136">
                  <c:v>40694</c:v>
                </c:pt>
                <c:pt idx="137">
                  <c:v>40724</c:v>
                </c:pt>
                <c:pt idx="138">
                  <c:v>40755</c:v>
                </c:pt>
                <c:pt idx="139">
                  <c:v>40786</c:v>
                </c:pt>
                <c:pt idx="140">
                  <c:v>40816</c:v>
                </c:pt>
                <c:pt idx="141">
                  <c:v>40847</c:v>
                </c:pt>
                <c:pt idx="142">
                  <c:v>40877</c:v>
                </c:pt>
                <c:pt idx="143">
                  <c:v>40908</c:v>
                </c:pt>
                <c:pt idx="144">
                  <c:v>40939</c:v>
                </c:pt>
                <c:pt idx="145">
                  <c:v>40968</c:v>
                </c:pt>
                <c:pt idx="146">
                  <c:v>40999</c:v>
                </c:pt>
                <c:pt idx="147">
                  <c:v>41029</c:v>
                </c:pt>
                <c:pt idx="148">
                  <c:v>41060</c:v>
                </c:pt>
                <c:pt idx="149">
                  <c:v>41090</c:v>
                </c:pt>
                <c:pt idx="150">
                  <c:v>41121</c:v>
                </c:pt>
                <c:pt idx="151">
                  <c:v>41152</c:v>
                </c:pt>
                <c:pt idx="152">
                  <c:v>41182</c:v>
                </c:pt>
                <c:pt idx="153">
                  <c:v>41213</c:v>
                </c:pt>
                <c:pt idx="154">
                  <c:v>41243</c:v>
                </c:pt>
                <c:pt idx="155">
                  <c:v>41274</c:v>
                </c:pt>
                <c:pt idx="156">
                  <c:v>41305</c:v>
                </c:pt>
                <c:pt idx="157">
                  <c:v>41333</c:v>
                </c:pt>
                <c:pt idx="158">
                  <c:v>41364</c:v>
                </c:pt>
                <c:pt idx="159">
                  <c:v>41394</c:v>
                </c:pt>
                <c:pt idx="160">
                  <c:v>41425</c:v>
                </c:pt>
                <c:pt idx="161">
                  <c:v>41455</c:v>
                </c:pt>
                <c:pt idx="162">
                  <c:v>41486</c:v>
                </c:pt>
                <c:pt idx="163">
                  <c:v>41517</c:v>
                </c:pt>
                <c:pt idx="164">
                  <c:v>41547</c:v>
                </c:pt>
                <c:pt idx="165">
                  <c:v>41578</c:v>
                </c:pt>
                <c:pt idx="166">
                  <c:v>41608</c:v>
                </c:pt>
                <c:pt idx="167">
                  <c:v>41639</c:v>
                </c:pt>
                <c:pt idx="168">
                  <c:v>41670</c:v>
                </c:pt>
                <c:pt idx="169">
                  <c:v>41698</c:v>
                </c:pt>
                <c:pt idx="170">
                  <c:v>41729</c:v>
                </c:pt>
                <c:pt idx="171">
                  <c:v>41759</c:v>
                </c:pt>
                <c:pt idx="172">
                  <c:v>41790</c:v>
                </c:pt>
                <c:pt idx="173">
                  <c:v>41820</c:v>
                </c:pt>
                <c:pt idx="174">
                  <c:v>41851</c:v>
                </c:pt>
                <c:pt idx="175">
                  <c:v>41882</c:v>
                </c:pt>
                <c:pt idx="176">
                  <c:v>41912</c:v>
                </c:pt>
                <c:pt idx="177">
                  <c:v>41943</c:v>
                </c:pt>
                <c:pt idx="178">
                  <c:v>41973</c:v>
                </c:pt>
                <c:pt idx="179">
                  <c:v>42004</c:v>
                </c:pt>
                <c:pt idx="180">
                  <c:v>42035</c:v>
                </c:pt>
                <c:pt idx="181">
                  <c:v>42063</c:v>
                </c:pt>
                <c:pt idx="182">
                  <c:v>42094</c:v>
                </c:pt>
                <c:pt idx="183">
                  <c:v>42124</c:v>
                </c:pt>
                <c:pt idx="184">
                  <c:v>42155</c:v>
                </c:pt>
                <c:pt idx="185">
                  <c:v>42185</c:v>
                </c:pt>
                <c:pt idx="186">
                  <c:v>42216</c:v>
                </c:pt>
                <c:pt idx="187">
                  <c:v>42247</c:v>
                </c:pt>
                <c:pt idx="188">
                  <c:v>42277</c:v>
                </c:pt>
                <c:pt idx="189">
                  <c:v>42308</c:v>
                </c:pt>
                <c:pt idx="190">
                  <c:v>42338</c:v>
                </c:pt>
                <c:pt idx="191">
                  <c:v>42369</c:v>
                </c:pt>
                <c:pt idx="192">
                  <c:v>42400</c:v>
                </c:pt>
                <c:pt idx="193">
                  <c:v>42429</c:v>
                </c:pt>
                <c:pt idx="194">
                  <c:v>42460</c:v>
                </c:pt>
                <c:pt idx="195">
                  <c:v>42490</c:v>
                </c:pt>
                <c:pt idx="196">
                  <c:v>42521</c:v>
                </c:pt>
                <c:pt idx="197">
                  <c:v>42551</c:v>
                </c:pt>
                <c:pt idx="198">
                  <c:v>42582</c:v>
                </c:pt>
                <c:pt idx="199">
                  <c:v>42613</c:v>
                </c:pt>
                <c:pt idx="200">
                  <c:v>42643</c:v>
                </c:pt>
                <c:pt idx="201">
                  <c:v>42674</c:v>
                </c:pt>
                <c:pt idx="202">
                  <c:v>42704</c:v>
                </c:pt>
                <c:pt idx="203">
                  <c:v>42735</c:v>
                </c:pt>
                <c:pt idx="204">
                  <c:v>42766</c:v>
                </c:pt>
                <c:pt idx="205">
                  <c:v>42794</c:v>
                </c:pt>
                <c:pt idx="206">
                  <c:v>42825</c:v>
                </c:pt>
                <c:pt idx="207">
                  <c:v>42855</c:v>
                </c:pt>
                <c:pt idx="208">
                  <c:v>42886</c:v>
                </c:pt>
                <c:pt idx="209">
                  <c:v>42916</c:v>
                </c:pt>
                <c:pt idx="210">
                  <c:v>42947</c:v>
                </c:pt>
                <c:pt idx="211">
                  <c:v>42978</c:v>
                </c:pt>
                <c:pt idx="212">
                  <c:v>43008</c:v>
                </c:pt>
                <c:pt idx="213">
                  <c:v>43039</c:v>
                </c:pt>
                <c:pt idx="214">
                  <c:v>43069</c:v>
                </c:pt>
                <c:pt idx="215">
                  <c:v>43100</c:v>
                </c:pt>
                <c:pt idx="216">
                  <c:v>43131</c:v>
                </c:pt>
                <c:pt idx="217">
                  <c:v>43159</c:v>
                </c:pt>
                <c:pt idx="218">
                  <c:v>43190</c:v>
                </c:pt>
                <c:pt idx="219">
                  <c:v>43220</c:v>
                </c:pt>
                <c:pt idx="220">
                  <c:v>43251</c:v>
                </c:pt>
                <c:pt idx="221">
                  <c:v>43281</c:v>
                </c:pt>
                <c:pt idx="222">
                  <c:v>43312</c:v>
                </c:pt>
                <c:pt idx="223">
                  <c:v>43343</c:v>
                </c:pt>
                <c:pt idx="224">
                  <c:v>43373</c:v>
                </c:pt>
                <c:pt idx="225">
                  <c:v>43404</c:v>
                </c:pt>
                <c:pt idx="226">
                  <c:v>43434</c:v>
                </c:pt>
                <c:pt idx="227">
                  <c:v>43465</c:v>
                </c:pt>
                <c:pt idx="228">
                  <c:v>43496</c:v>
                </c:pt>
                <c:pt idx="229">
                  <c:v>43524</c:v>
                </c:pt>
                <c:pt idx="230">
                  <c:v>43555</c:v>
                </c:pt>
                <c:pt idx="231">
                  <c:v>43585</c:v>
                </c:pt>
                <c:pt idx="232">
                  <c:v>43616</c:v>
                </c:pt>
                <c:pt idx="233">
                  <c:v>43646</c:v>
                </c:pt>
                <c:pt idx="234">
                  <c:v>43677</c:v>
                </c:pt>
                <c:pt idx="235">
                  <c:v>43708</c:v>
                </c:pt>
                <c:pt idx="236">
                  <c:v>43738</c:v>
                </c:pt>
                <c:pt idx="237">
                  <c:v>43769</c:v>
                </c:pt>
                <c:pt idx="238">
                  <c:v>43799</c:v>
                </c:pt>
                <c:pt idx="239">
                  <c:v>43830</c:v>
                </c:pt>
                <c:pt idx="240">
                  <c:v>43861</c:v>
                </c:pt>
                <c:pt idx="241">
                  <c:v>43890</c:v>
                </c:pt>
                <c:pt idx="242">
                  <c:v>43921</c:v>
                </c:pt>
                <c:pt idx="243">
                  <c:v>43951</c:v>
                </c:pt>
                <c:pt idx="244">
                  <c:v>43982</c:v>
                </c:pt>
                <c:pt idx="245">
                  <c:v>44012</c:v>
                </c:pt>
                <c:pt idx="246">
                  <c:v>44043</c:v>
                </c:pt>
                <c:pt idx="247">
                  <c:v>44074</c:v>
                </c:pt>
                <c:pt idx="248">
                  <c:v>44104</c:v>
                </c:pt>
                <c:pt idx="249">
                  <c:v>44135</c:v>
                </c:pt>
                <c:pt idx="250">
                  <c:v>44165</c:v>
                </c:pt>
                <c:pt idx="251">
                  <c:v>44196</c:v>
                </c:pt>
                <c:pt idx="252">
                  <c:v>44227</c:v>
                </c:pt>
                <c:pt idx="253">
                  <c:v>44255</c:v>
                </c:pt>
                <c:pt idx="254">
                  <c:v>44286</c:v>
                </c:pt>
                <c:pt idx="255">
                  <c:v>44316</c:v>
                </c:pt>
                <c:pt idx="256">
                  <c:v>44347</c:v>
                </c:pt>
                <c:pt idx="257">
                  <c:v>44377</c:v>
                </c:pt>
                <c:pt idx="258">
                  <c:v>44408</c:v>
                </c:pt>
                <c:pt idx="259">
                  <c:v>44439</c:v>
                </c:pt>
                <c:pt idx="260">
                  <c:v>44469</c:v>
                </c:pt>
                <c:pt idx="261">
                  <c:v>44500</c:v>
                </c:pt>
                <c:pt idx="262">
                  <c:v>44530</c:v>
                </c:pt>
                <c:pt idx="263">
                  <c:v>44561</c:v>
                </c:pt>
                <c:pt idx="264">
                  <c:v>44592</c:v>
                </c:pt>
                <c:pt idx="265">
                  <c:v>44620</c:v>
                </c:pt>
                <c:pt idx="266">
                  <c:v>44651</c:v>
                </c:pt>
                <c:pt idx="267">
                  <c:v>44681</c:v>
                </c:pt>
                <c:pt idx="268">
                  <c:v>44712</c:v>
                </c:pt>
                <c:pt idx="269">
                  <c:v>44742</c:v>
                </c:pt>
                <c:pt idx="270">
                  <c:v>44773</c:v>
                </c:pt>
                <c:pt idx="271">
                  <c:v>44804</c:v>
                </c:pt>
                <c:pt idx="272">
                  <c:v>44834</c:v>
                </c:pt>
                <c:pt idx="273">
                  <c:v>44865</c:v>
                </c:pt>
                <c:pt idx="274">
                  <c:v>44895</c:v>
                </c:pt>
                <c:pt idx="275">
                  <c:v>44926</c:v>
                </c:pt>
                <c:pt idx="276">
                  <c:v>44957</c:v>
                </c:pt>
                <c:pt idx="277">
                  <c:v>44985</c:v>
                </c:pt>
                <c:pt idx="278">
                  <c:v>45016</c:v>
                </c:pt>
                <c:pt idx="279">
                  <c:v>45046</c:v>
                </c:pt>
                <c:pt idx="280">
                  <c:v>45077</c:v>
                </c:pt>
                <c:pt idx="281">
                  <c:v>45107</c:v>
                </c:pt>
                <c:pt idx="282">
                  <c:v>45138</c:v>
                </c:pt>
                <c:pt idx="283">
                  <c:v>45169</c:v>
                </c:pt>
                <c:pt idx="284">
                  <c:v>45199</c:v>
                </c:pt>
                <c:pt idx="285">
                  <c:v>45230</c:v>
                </c:pt>
                <c:pt idx="286">
                  <c:v>45260</c:v>
                </c:pt>
                <c:pt idx="287">
                  <c:v>45291</c:v>
                </c:pt>
                <c:pt idx="288">
                  <c:v>45322</c:v>
                </c:pt>
                <c:pt idx="289">
                  <c:v>45688</c:v>
                </c:pt>
                <c:pt idx="290">
                  <c:v>45716</c:v>
                </c:pt>
                <c:pt idx="291">
                  <c:v>45747</c:v>
                </c:pt>
                <c:pt idx="292">
                  <c:v>45777</c:v>
                </c:pt>
                <c:pt idx="293">
                  <c:v>45808</c:v>
                </c:pt>
                <c:pt idx="294">
                  <c:v>45838</c:v>
                </c:pt>
                <c:pt idx="295">
                  <c:v>45869</c:v>
                </c:pt>
                <c:pt idx="296">
                  <c:v>45900</c:v>
                </c:pt>
                <c:pt idx="297">
                  <c:v>45930</c:v>
                </c:pt>
                <c:pt idx="298">
                  <c:v>45961</c:v>
                </c:pt>
                <c:pt idx="299">
                  <c:v>45991</c:v>
                </c:pt>
                <c:pt idx="300">
                  <c:v>46022</c:v>
                </c:pt>
              </c:numCache>
            </c:numRef>
          </c:cat>
          <c:val>
            <c:numRef>
              <c:extLst>
                <c:ext xmlns:c15="http://schemas.microsoft.com/office/drawing/2012/chart" uri="{02D57815-91ED-43cb-92C2-25804820EDAC}">
                  <c15:fullRef>
                    <c15:sqref>'as posted'!$S$8:$S$325</c15:sqref>
                  </c15:fullRef>
                </c:ext>
              </c:extLst>
              <c:f>('as posted'!$S$8:$S$296,'as posted'!$S$308:$S$325)</c:f>
              <c:numCache>
                <c:formatCode>#,##0.00000</c:formatCode>
                <c:ptCount val="307"/>
                <c:pt idx="1">
                  <c:v>-4.1759280068056126E-2</c:v>
                </c:pt>
                <c:pt idx="2">
                  <c:v>7.9748366526029554E-2</c:v>
                </c:pt>
                <c:pt idx="3">
                  <c:v>4.0274009344391425E-2</c:v>
                </c:pt>
                <c:pt idx="4">
                  <c:v>-3.1419374247240298E-2</c:v>
                </c:pt>
                <c:pt idx="5">
                  <c:v>-7.1072880418173265E-2</c:v>
                </c:pt>
                <c:pt idx="6">
                  <c:v>1.6227708448074082E-2</c:v>
                </c:pt>
                <c:pt idx="7">
                  <c:v>-6.8548386455146354E-2</c:v>
                </c:pt>
                <c:pt idx="8">
                  <c:v>6.9422152646766669E-2</c:v>
                </c:pt>
                <c:pt idx="9">
                  <c:v>-7.0506397131665052E-2</c:v>
                </c:pt>
                <c:pt idx="10">
                  <c:v>5.1995214742932068E-2</c:v>
                </c:pt>
                <c:pt idx="11">
                  <c:v>-4.5266029123355575E-2</c:v>
                </c:pt>
                <c:pt idx="12">
                  <c:v>4.2589329652652122E-2</c:v>
                </c:pt>
                <c:pt idx="13">
                  <c:v>-1.9177304879715487E-2</c:v>
                </c:pt>
                <c:pt idx="14">
                  <c:v>-6.3714230496664415E-2</c:v>
                </c:pt>
                <c:pt idx="15">
                  <c:v>8.1354856145128291E-3</c:v>
                </c:pt>
                <c:pt idx="16">
                  <c:v>-0.12206799391017338</c:v>
                </c:pt>
                <c:pt idx="17">
                  <c:v>3.8398511912227457E-2</c:v>
                </c:pt>
                <c:pt idx="18">
                  <c:v>7.1050809886020375E-2</c:v>
                </c:pt>
                <c:pt idx="19">
                  <c:v>-0.14212362182745475</c:v>
                </c:pt>
                <c:pt idx="20">
                  <c:v>-7.2683087799058479E-2</c:v>
                </c:pt>
                <c:pt idx="21">
                  <c:v>2.0469764385701188E-2</c:v>
                </c:pt>
                <c:pt idx="22">
                  <c:v>1.3842921117669438E-2</c:v>
                </c:pt>
                <c:pt idx="23">
                  <c:v>-8.4763834653414666E-2</c:v>
                </c:pt>
                <c:pt idx="24">
                  <c:v>-4.3266498684464326E-2</c:v>
                </c:pt>
                <c:pt idx="25">
                  <c:v>-2.2659675044780756E-2</c:v>
                </c:pt>
                <c:pt idx="26">
                  <c:v>-4.915204323047076E-2</c:v>
                </c:pt>
                <c:pt idx="27">
                  <c:v>8.2164208696632629E-2</c:v>
                </c:pt>
                <c:pt idx="28">
                  <c:v>-6.8310593286753124E-2</c:v>
                </c:pt>
                <c:pt idx="29">
                  <c:v>-2.1868960513388287E-2</c:v>
                </c:pt>
                <c:pt idx="30">
                  <c:v>-2.8774481162829792E-2</c:v>
                </c:pt>
                <c:pt idx="31">
                  <c:v>1.4049430489000873E-2</c:v>
                </c:pt>
                <c:pt idx="32">
                  <c:v>-3.8843679210458559E-2</c:v>
                </c:pt>
                <c:pt idx="33">
                  <c:v>-7.0989941692537695E-2</c:v>
                </c:pt>
                <c:pt idx="34">
                  <c:v>-5.5857674003476444E-2</c:v>
                </c:pt>
                <c:pt idx="35">
                  <c:v>-7.8716440487034495E-2</c:v>
                </c:pt>
                <c:pt idx="36">
                  <c:v>-0.10275338866445446</c:v>
                </c:pt>
                <c:pt idx="37">
                  <c:v>-7.3619049060702699E-2</c:v>
                </c:pt>
                <c:pt idx="38">
                  <c:v>-7.1052888054938396E-2</c:v>
                </c:pt>
                <c:pt idx="39">
                  <c:v>-3.2602946828324493E-2</c:v>
                </c:pt>
                <c:pt idx="40">
                  <c:v>-0.12470014617316182</c:v>
                </c:pt>
                <c:pt idx="41">
                  <c:v>-4.066206578976124E-2</c:v>
                </c:pt>
                <c:pt idx="42">
                  <c:v>4.1660727010466178E-2</c:v>
                </c:pt>
                <c:pt idx="43">
                  <c:v>-8.0595788325735385E-2</c:v>
                </c:pt>
                <c:pt idx="44">
                  <c:v>-4.6753648897913024E-2</c:v>
                </c:pt>
                <c:pt idx="45">
                  <c:v>-5.7373253039959424E-2</c:v>
                </c:pt>
                <c:pt idx="46">
                  <c:v>-5.1066386568884639E-2</c:v>
                </c:pt>
                <c:pt idx="47">
                  <c:v>-2.8227879090313338E-2</c:v>
                </c:pt>
                <c:pt idx="48">
                  <c:v>2.5121572423261653E-2</c:v>
                </c:pt>
                <c:pt idx="49">
                  <c:v>3.5765259898388232E-2</c:v>
                </c:pt>
                <c:pt idx="50">
                  <c:v>2.9991139257846487E-2</c:v>
                </c:pt>
                <c:pt idx="51">
                  <c:v>2.0939514916403109E-2</c:v>
                </c:pt>
                <c:pt idx="52">
                  <c:v>-5.214224677366543E-3</c:v>
                </c:pt>
                <c:pt idx="53">
                  <c:v>1.0731646249292821E-3</c:v>
                </c:pt>
                <c:pt idx="54">
                  <c:v>-6.2489214823872506E-2</c:v>
                </c:pt>
                <c:pt idx="55">
                  <c:v>-9.4481236100027663E-2</c:v>
                </c:pt>
                <c:pt idx="56">
                  <c:v>1.6656162459400142E-2</c:v>
                </c:pt>
                <c:pt idx="57">
                  <c:v>8.3090250337593027E-2</c:v>
                </c:pt>
                <c:pt idx="58">
                  <c:v>1.9491926784161999E-2</c:v>
                </c:pt>
                <c:pt idx="59">
                  <c:v>-3.9169055711542534E-2</c:v>
                </c:pt>
                <c:pt idx="60">
                  <c:v>2.5866499635443983E-2</c:v>
                </c:pt>
                <c:pt idx="61">
                  <c:v>-1.8888955855394414E-2</c:v>
                </c:pt>
                <c:pt idx="62">
                  <c:v>4.0378043988642739E-3</c:v>
                </c:pt>
                <c:pt idx="63">
                  <c:v>-3.0353858681262585E-2</c:v>
                </c:pt>
                <c:pt idx="64">
                  <c:v>6.1831908073179266E-2</c:v>
                </c:pt>
                <c:pt idx="65">
                  <c:v>-6.4286672289311925E-2</c:v>
                </c:pt>
                <c:pt idx="66">
                  <c:v>-4.2908598024673054E-2</c:v>
                </c:pt>
                <c:pt idx="67">
                  <c:v>-3.2624688040543894E-2</c:v>
                </c:pt>
                <c:pt idx="68">
                  <c:v>5.3223686326107234E-3</c:v>
                </c:pt>
                <c:pt idx="69">
                  <c:v>1.2791526249950067E-2</c:v>
                </c:pt>
                <c:pt idx="70">
                  <c:v>2.4242376415977259E-2</c:v>
                </c:pt>
                <c:pt idx="71">
                  <c:v>-1.1459979871212493E-2</c:v>
                </c:pt>
                <c:pt idx="72">
                  <c:v>8.6568047230379669E-3</c:v>
                </c:pt>
                <c:pt idx="73">
                  <c:v>-5.7359224975725744E-2</c:v>
                </c:pt>
                <c:pt idx="74">
                  <c:v>3.5903089890470107E-2</c:v>
                </c:pt>
                <c:pt idx="75">
                  <c:v>2.8278398902966538E-2</c:v>
                </c:pt>
                <c:pt idx="76">
                  <c:v>5.2975456489405179E-4</c:v>
                </c:pt>
                <c:pt idx="77">
                  <c:v>-2.1708624193651195E-2</c:v>
                </c:pt>
                <c:pt idx="78">
                  <c:v>-4.4706496770524552E-2</c:v>
                </c:pt>
                <c:pt idx="79">
                  <c:v>3.0071560568054399E-2</c:v>
                </c:pt>
                <c:pt idx="80">
                  <c:v>-2.0436448713561969E-2</c:v>
                </c:pt>
                <c:pt idx="81">
                  <c:v>-2.7300425318618281E-2</c:v>
                </c:pt>
                <c:pt idx="82">
                  <c:v>-8.3824232734630341E-2</c:v>
                </c:pt>
                <c:pt idx="83">
                  <c:v>-1.3034555203834765E-2</c:v>
                </c:pt>
                <c:pt idx="84">
                  <c:v>2.9236916096931867E-2</c:v>
                </c:pt>
                <c:pt idx="85">
                  <c:v>7.3808608645228044E-3</c:v>
                </c:pt>
                <c:pt idx="86">
                  <c:v>-5.1490242753995615E-2</c:v>
                </c:pt>
                <c:pt idx="87">
                  <c:v>-4.2438290201903053E-2</c:v>
                </c:pt>
                <c:pt idx="88">
                  <c:v>-1.6440233930002129E-2</c:v>
                </c:pt>
                <c:pt idx="89">
                  <c:v>-2.5247960962978513E-2</c:v>
                </c:pt>
                <c:pt idx="90">
                  <c:v>-2.2342350629509566E-2</c:v>
                </c:pt>
                <c:pt idx="91">
                  <c:v>-6.8029024920110023E-2</c:v>
                </c:pt>
                <c:pt idx="92">
                  <c:v>6.0545536444832062E-3</c:v>
                </c:pt>
                <c:pt idx="93">
                  <c:v>3.990237286327275E-2</c:v>
                </c:pt>
                <c:pt idx="94">
                  <c:v>6.27134495644667E-3</c:v>
                </c:pt>
                <c:pt idx="95">
                  <c:v>9.0383929439993242E-3</c:v>
                </c:pt>
                <c:pt idx="96">
                  <c:v>3.2821676692790305E-2</c:v>
                </c:pt>
                <c:pt idx="97">
                  <c:v>-3.2987407953070709E-2</c:v>
                </c:pt>
                <c:pt idx="98">
                  <c:v>8.5938654232108735E-3</c:v>
                </c:pt>
                <c:pt idx="99">
                  <c:v>-2.9532124967769913E-2</c:v>
                </c:pt>
                <c:pt idx="100">
                  <c:v>-3.5902384596256678E-2</c:v>
                </c:pt>
                <c:pt idx="101">
                  <c:v>6.0335191914753601E-3</c:v>
                </c:pt>
                <c:pt idx="102">
                  <c:v>3.0597941148050853E-2</c:v>
                </c:pt>
                <c:pt idx="103">
                  <c:v>1.8683839842302531E-2</c:v>
                </c:pt>
                <c:pt idx="104">
                  <c:v>-1.169581360866496E-2</c:v>
                </c:pt>
                <c:pt idx="105">
                  <c:v>-2.6569002594028394E-2</c:v>
                </c:pt>
                <c:pt idx="106">
                  <c:v>-2.6217683328702529E-2</c:v>
                </c:pt>
                <c:pt idx="107">
                  <c:v>-5.1762831046687198E-2</c:v>
                </c:pt>
                <c:pt idx="108">
                  <c:v>1.6166185246377085E-2</c:v>
                </c:pt>
                <c:pt idx="109">
                  <c:v>9.1901550180203531E-2</c:v>
                </c:pt>
                <c:pt idx="110">
                  <c:v>9.8132978703864587E-2</c:v>
                </c:pt>
                <c:pt idx="111">
                  <c:v>0.12707772528950922</c:v>
                </c:pt>
                <c:pt idx="112">
                  <c:v>-6.1812195409729244E-3</c:v>
                </c:pt>
                <c:pt idx="113">
                  <c:v>1.756539847880409E-2</c:v>
                </c:pt>
                <c:pt idx="114">
                  <c:v>-3.7222373719915956E-2</c:v>
                </c:pt>
                <c:pt idx="115">
                  <c:v>-2.7400901864580818E-2</c:v>
                </c:pt>
                <c:pt idx="116">
                  <c:v>8.3056742598137515E-2</c:v>
                </c:pt>
                <c:pt idx="117">
                  <c:v>3.4581312603871421E-2</c:v>
                </c:pt>
                <c:pt idx="118">
                  <c:v>-1.5857862782882211E-2</c:v>
                </c:pt>
                <c:pt idx="119">
                  <c:v>-9.7133137751576008E-3</c:v>
                </c:pt>
                <c:pt idx="120">
                  <c:v>-1.368307745107515E-2</c:v>
                </c:pt>
                <c:pt idx="121">
                  <c:v>-1.482795966757925E-2</c:v>
                </c:pt>
                <c:pt idx="122">
                  <c:v>-5.0304825550766888E-3</c:v>
                </c:pt>
                <c:pt idx="123">
                  <c:v>-7.53888688217077E-2</c:v>
                </c:pt>
                <c:pt idx="124">
                  <c:v>-3.8961085477261008E-2</c:v>
                </c:pt>
                <c:pt idx="125">
                  <c:v>-3.0774104572245928E-2</c:v>
                </c:pt>
                <c:pt idx="126">
                  <c:v>-5.2601047720255846E-2</c:v>
                </c:pt>
                <c:pt idx="127">
                  <c:v>1.2917203245326912E-2</c:v>
                </c:pt>
                <c:pt idx="128">
                  <c:v>2.3939634689385701E-3</c:v>
                </c:pt>
                <c:pt idx="129">
                  <c:v>-2.6516335025772733E-2</c:v>
                </c:pt>
                <c:pt idx="130">
                  <c:v>1.0389494435868282E-2</c:v>
                </c:pt>
                <c:pt idx="131">
                  <c:v>-2.6985191864081819E-2</c:v>
                </c:pt>
                <c:pt idx="132">
                  <c:v>5.332887154944569E-2</c:v>
                </c:pt>
                <c:pt idx="133">
                  <c:v>3.6826994402544416E-2</c:v>
                </c:pt>
                <c:pt idx="134">
                  <c:v>-1.1814821346579903E-2</c:v>
                </c:pt>
                <c:pt idx="135">
                  <c:v>6.4520518893748074E-2</c:v>
                </c:pt>
                <c:pt idx="136">
                  <c:v>5.2489552365979811E-2</c:v>
                </c:pt>
                <c:pt idx="137">
                  <c:v>3.3611438704637585E-2</c:v>
                </c:pt>
                <c:pt idx="138">
                  <c:v>1.5673042010966271E-2</c:v>
                </c:pt>
                <c:pt idx="139">
                  <c:v>2.4619780769300256E-2</c:v>
                </c:pt>
                <c:pt idx="140">
                  <c:v>-2.5221925541206579E-2</c:v>
                </c:pt>
                <c:pt idx="141">
                  <c:v>2.4908590322513469E-2</c:v>
                </c:pt>
                <c:pt idx="142">
                  <c:v>3.9624064164373113E-2</c:v>
                </c:pt>
                <c:pt idx="143">
                  <c:v>0</c:v>
                </c:pt>
                <c:pt idx="144">
                  <c:v>4.4286583709436514E-2</c:v>
                </c:pt>
                <c:pt idx="145">
                  <c:v>-1.0562748790191517E-2</c:v>
                </c:pt>
                <c:pt idx="146">
                  <c:v>2.9602944278796613E-2</c:v>
                </c:pt>
                <c:pt idx="147">
                  <c:v>-1.3326694940836062E-2</c:v>
                </c:pt>
                <c:pt idx="148">
                  <c:v>-9.0247382685118421E-3</c:v>
                </c:pt>
                <c:pt idx="149">
                  <c:v>-2.8384406082302662E-2</c:v>
                </c:pt>
                <c:pt idx="150">
                  <c:v>-1.6644526453388352E-3</c:v>
                </c:pt>
                <c:pt idx="151">
                  <c:v>-5.0806718967655283E-2</c:v>
                </c:pt>
                <c:pt idx="152">
                  <c:v>1.1222464169431083E-2</c:v>
                </c:pt>
                <c:pt idx="153">
                  <c:v>2.2257229142340604E-2</c:v>
                </c:pt>
                <c:pt idx="154">
                  <c:v>-6.6857699970761042E-3</c:v>
                </c:pt>
                <c:pt idx="155">
                  <c:v>-4.4590471813931172E-2</c:v>
                </c:pt>
                <c:pt idx="156">
                  <c:v>2.7417796181424717E-2</c:v>
                </c:pt>
                <c:pt idx="157">
                  <c:v>-3.2621047712041697E-2</c:v>
                </c:pt>
                <c:pt idx="158">
                  <c:v>-5.3808595663912252E-2</c:v>
                </c:pt>
                <c:pt idx="159">
                  <c:v>-2.3270249286712803E-2</c:v>
                </c:pt>
                <c:pt idx="160">
                  <c:v>-2.8387521458547553E-2</c:v>
                </c:pt>
                <c:pt idx="161">
                  <c:v>1.9214033350118118E-3</c:v>
                </c:pt>
                <c:pt idx="162">
                  <c:v>-5.5389676612948371E-3</c:v>
                </c:pt>
                <c:pt idx="163">
                  <c:v>-2.610348246626119E-2</c:v>
                </c:pt>
                <c:pt idx="164">
                  <c:v>-1.1999798394217004E-2</c:v>
                </c:pt>
                <c:pt idx="165">
                  <c:v>-1.0316844941892825E-2</c:v>
                </c:pt>
                <c:pt idx="166">
                  <c:v>-8.6331978478545457E-3</c:v>
                </c:pt>
                <c:pt idx="167">
                  <c:v>-4.7318803369510748E-2</c:v>
                </c:pt>
                <c:pt idx="168">
                  <c:v>-1.5220447897461388E-2</c:v>
                </c:pt>
                <c:pt idx="169">
                  <c:v>-3.1101641308948109E-2</c:v>
                </c:pt>
                <c:pt idx="170">
                  <c:v>-2.8901905456775619E-2</c:v>
                </c:pt>
                <c:pt idx="171">
                  <c:v>5.6028384684672604E-3</c:v>
                </c:pt>
                <c:pt idx="172">
                  <c:v>-8.0310221233316909E-3</c:v>
                </c:pt>
                <c:pt idx="173">
                  <c:v>1.8295159339009905E-2</c:v>
                </c:pt>
                <c:pt idx="174">
                  <c:v>4.8601384660926158E-3</c:v>
                </c:pt>
                <c:pt idx="175">
                  <c:v>-5.7375374874005867E-2</c:v>
                </c:pt>
                <c:pt idx="176">
                  <c:v>1.9714033561385506E-2</c:v>
                </c:pt>
                <c:pt idx="177">
                  <c:v>3.6427248739304423E-3</c:v>
                </c:pt>
                <c:pt idx="178">
                  <c:v>-7.1914103209942834E-2</c:v>
                </c:pt>
                <c:pt idx="179">
                  <c:v>-4.7585505455399399E-2</c:v>
                </c:pt>
                <c:pt idx="180">
                  <c:v>-6.4671101462646041E-2</c:v>
                </c:pt>
                <c:pt idx="181">
                  <c:v>3.2808324130111172E-2</c:v>
                </c:pt>
                <c:pt idx="182">
                  <c:v>1.6501251947128634E-2</c:v>
                </c:pt>
                <c:pt idx="183">
                  <c:v>2.6752190027972047E-2</c:v>
                </c:pt>
                <c:pt idx="184">
                  <c:v>-6.3801213086571128E-3</c:v>
                </c:pt>
                <c:pt idx="185">
                  <c:v>-3.939363116055894E-2</c:v>
                </c:pt>
                <c:pt idx="186">
                  <c:v>-3.5104709324267971E-2</c:v>
                </c:pt>
                <c:pt idx="187">
                  <c:v>-4.0828532993002584E-2</c:v>
                </c:pt>
                <c:pt idx="188">
                  <c:v>3.1476447131153155E-2</c:v>
                </c:pt>
                <c:pt idx="189">
                  <c:v>-4.4929565972197702E-2</c:v>
                </c:pt>
                <c:pt idx="190">
                  <c:v>-1.9179371366960154E-2</c:v>
                </c:pt>
                <c:pt idx="191">
                  <c:v>-3.215364856516207E-2</c:v>
                </c:pt>
                <c:pt idx="192">
                  <c:v>-2.4961351621070989E-2</c:v>
                </c:pt>
                <c:pt idx="193">
                  <c:v>3.1802221559539524E-2</c:v>
                </c:pt>
                <c:pt idx="194">
                  <c:v>-2.6377671249058921E-2</c:v>
                </c:pt>
                <c:pt idx="195">
                  <c:v>5.4488729145433956E-2</c:v>
                </c:pt>
                <c:pt idx="196">
                  <c:v>-4.7979354143374085E-2</c:v>
                </c:pt>
                <c:pt idx="197">
                  <c:v>-5.648118213563031E-2</c:v>
                </c:pt>
                <c:pt idx="198">
                  <c:v>-3.5069963317512394E-2</c:v>
                </c:pt>
                <c:pt idx="199">
                  <c:v>2.3803674824872261E-2</c:v>
                </c:pt>
                <c:pt idx="200">
                  <c:v>3.2282205465677581E-2</c:v>
                </c:pt>
                <c:pt idx="201">
                  <c:v>-2.5871160868290041E-2</c:v>
                </c:pt>
                <c:pt idx="202">
                  <c:v>-0.10681085894946631</c:v>
                </c:pt>
                <c:pt idx="203">
                  <c:v>-3.9711901177952709E-2</c:v>
                </c:pt>
                <c:pt idx="204">
                  <c:v>6.5449938121499129E-2</c:v>
                </c:pt>
                <c:pt idx="205">
                  <c:v>1.9469223779997925E-2</c:v>
                </c:pt>
                <c:pt idx="206">
                  <c:v>-2.8615740507339116E-2</c:v>
                </c:pt>
                <c:pt idx="207">
                  <c:v>-2.8534977970325011E-2</c:v>
                </c:pt>
                <c:pt idx="208">
                  <c:v>-5.61626138877745E-2</c:v>
                </c:pt>
                <c:pt idx="209">
                  <c:v>-1.2490955195716818E-2</c:v>
                </c:pt>
                <c:pt idx="210">
                  <c:v>-3.4260799894926994E-3</c:v>
                </c:pt>
                <c:pt idx="211">
                  <c:v>-4.5864303126722621E-2</c:v>
                </c:pt>
                <c:pt idx="212">
                  <c:v>-4.884753897641584E-2</c:v>
                </c:pt>
                <c:pt idx="213">
                  <c:v>4.3200119528468785E-2</c:v>
                </c:pt>
                <c:pt idx="214">
                  <c:v>-7.9827602139372372E-2</c:v>
                </c:pt>
                <c:pt idx="215">
                  <c:v>-3.0702852367334794E-2</c:v>
                </c:pt>
                <c:pt idx="216">
                  <c:v>8.6411260233968945E-2</c:v>
                </c:pt>
                <c:pt idx="217">
                  <c:v>3.4774265387678208E-3</c:v>
                </c:pt>
                <c:pt idx="218">
                  <c:v>9.5939475962619133E-3</c:v>
                </c:pt>
                <c:pt idx="219">
                  <c:v>4.3275722967998288E-2</c:v>
                </c:pt>
                <c:pt idx="220">
                  <c:v>2.2216956623953292E-3</c:v>
                </c:pt>
                <c:pt idx="221">
                  <c:v>-6.6590319442559887E-2</c:v>
                </c:pt>
                <c:pt idx="222">
                  <c:v>-2.6685034613095595E-2</c:v>
                </c:pt>
                <c:pt idx="223">
                  <c:v>-9.9060534947795556E-2</c:v>
                </c:pt>
                <c:pt idx="224">
                  <c:v>-4.1635995489653337E-3</c:v>
                </c:pt>
                <c:pt idx="225">
                  <c:v>2.7673105962845231E-2</c:v>
                </c:pt>
                <c:pt idx="226">
                  <c:v>1.4876329422678365E-3</c:v>
                </c:pt>
                <c:pt idx="227">
                  <c:v>-3.7693679968418152E-2</c:v>
                </c:pt>
                <c:pt idx="228">
                  <c:v>7.2882628915528019E-2</c:v>
                </c:pt>
                <c:pt idx="229">
                  <c:v>-4.9341612663007212E-2</c:v>
                </c:pt>
                <c:pt idx="230">
                  <c:v>-3.4543638522603205E-2</c:v>
                </c:pt>
                <c:pt idx="231">
                  <c:v>-9.7594271699079915E-3</c:v>
                </c:pt>
                <c:pt idx="232">
                  <c:v>1.57672568796744E-2</c:v>
                </c:pt>
                <c:pt idx="233">
                  <c:v>3.9623182482901635E-2</c:v>
                </c:pt>
                <c:pt idx="234">
                  <c:v>-4.7936404382011313E-2</c:v>
                </c:pt>
                <c:pt idx="235">
                  <c:v>8.1132264596264787E-3</c:v>
                </c:pt>
                <c:pt idx="236">
                  <c:v>-3.8321100337091518E-2</c:v>
                </c:pt>
                <c:pt idx="237">
                  <c:v>3.6725998693458001E-3</c:v>
                </c:pt>
                <c:pt idx="238">
                  <c:v>-4.7180565494217029E-2</c:v>
                </c:pt>
                <c:pt idx="239">
                  <c:v>-4.1261898281933301E-2</c:v>
                </c:pt>
                <c:pt idx="240">
                  <c:v>6.0744604645981467E-3</c:v>
                </c:pt>
                <c:pt idx="241">
                  <c:v>3.7636369027961393E-2</c:v>
                </c:pt>
                <c:pt idx="242">
                  <c:v>-7.8385547858861385E-2</c:v>
                </c:pt>
                <c:pt idx="243">
                  <c:v>-0.16359314773110645</c:v>
                </c:pt>
                <c:pt idx="244">
                  <c:v>-6.4882664369063064E-2</c:v>
                </c:pt>
                <c:pt idx="245">
                  <c:v>6.3784068425045276E-3</c:v>
                </c:pt>
                <c:pt idx="246">
                  <c:v>0.15174346118859983</c:v>
                </c:pt>
                <c:pt idx="247">
                  <c:v>0.15599681161892653</c:v>
                </c:pt>
                <c:pt idx="248">
                  <c:v>-5.4401231956785936E-2</c:v>
                </c:pt>
                <c:pt idx="249">
                  <c:v>-1.6966559954532789E-2</c:v>
                </c:pt>
                <c:pt idx="250">
                  <c:v>4.3125569178956519E-2</c:v>
                </c:pt>
                <c:pt idx="251">
                  <c:v>2.6457327507218343E-2</c:v>
                </c:pt>
                <c:pt idx="252">
                  <c:v>7.8922691566068362E-2</c:v>
                </c:pt>
                <c:pt idx="253">
                  <c:v>-4.5310531297478862E-2</c:v>
                </c:pt>
                <c:pt idx="254">
                  <c:v>4.7244315149792736E-2</c:v>
                </c:pt>
                <c:pt idx="255">
                  <c:v>0.33913604579361678</c:v>
                </c:pt>
                <c:pt idx="256">
                  <c:v>0.26713382109675099</c:v>
                </c:pt>
                <c:pt idx="257">
                  <c:v>0.17464648417112841</c:v>
                </c:pt>
                <c:pt idx="258">
                  <c:v>7.2685449525822454E-2</c:v>
                </c:pt>
                <c:pt idx="259">
                  <c:v>0.13403085547595381</c:v>
                </c:pt>
                <c:pt idx="260">
                  <c:v>1.0387259834435584E-2</c:v>
                </c:pt>
                <c:pt idx="261">
                  <c:v>0.2545062616096585</c:v>
                </c:pt>
                <c:pt idx="262">
                  <c:v>0.13721424255919101</c:v>
                </c:pt>
                <c:pt idx="263">
                  <c:v>0.18747362309034574</c:v>
                </c:pt>
                <c:pt idx="264">
                  <c:v>0.25801389625723303</c:v>
                </c:pt>
                <c:pt idx="265">
                  <c:v>0.1366697113595236</c:v>
                </c:pt>
                <c:pt idx="266">
                  <c:v>5.0715613161306391E-4</c:v>
                </c:pt>
                <c:pt idx="267">
                  <c:v>3.3606194928910017E-2</c:v>
                </c:pt>
                <c:pt idx="268">
                  <c:v>9.7746463548661469E-2</c:v>
                </c:pt>
                <c:pt idx="269">
                  <c:v>0.16663391862783988</c:v>
                </c:pt>
                <c:pt idx="270">
                  <c:v>1.3934097820058914E-2</c:v>
                </c:pt>
                <c:pt idx="271">
                  <c:v>0.16393388773960654</c:v>
                </c:pt>
                <c:pt idx="272">
                  <c:v>5.181504954052487E-2</c:v>
                </c:pt>
                <c:pt idx="273">
                  <c:v>-2.7311500202520822E-2</c:v>
                </c:pt>
                <c:pt idx="274">
                  <c:v>-6.2105402203047902E-2</c:v>
                </c:pt>
                <c:pt idx="275">
                  <c:v>-3.1453115090396772E-3</c:v>
                </c:pt>
                <c:pt idx="276">
                  <c:v>0.11576466953031435</c:v>
                </c:pt>
                <c:pt idx="277">
                  <c:v>3.3630963787643194E-2</c:v>
                </c:pt>
                <c:pt idx="278">
                  <c:v>6.4015960542230285E-2</c:v>
                </c:pt>
                <c:pt idx="279">
                  <c:v>3.3209041425556002E-2</c:v>
                </c:pt>
                <c:pt idx="280">
                  <c:v>9.3960203327257144E-2</c:v>
                </c:pt>
                <c:pt idx="281">
                  <c:v>-3.9862359938555983E-2</c:v>
                </c:pt>
                <c:pt idx="282">
                  <c:v>-0.12633334620061906</c:v>
                </c:pt>
                <c:pt idx="283">
                  <c:v>-7.2065282351000768E-3</c:v>
                </c:pt>
                <c:pt idx="284">
                  <c:v>-3.2469081422799466E-2</c:v>
                </c:pt>
                <c:pt idx="285">
                  <c:v>7.8988267058898026E-3</c:v>
                </c:pt>
                <c:pt idx="286">
                  <c:v>-8.8059401627949674E-2</c:v>
                </c:pt>
                <c:pt idx="287">
                  <c:v>-7.1652561169438828E-2</c:v>
                </c:pt>
                <c:pt idx="288">
                  <c:v>-1.2296698191143757E-2</c:v>
                </c:pt>
                <c:pt idx="289">
                  <c:v>#N/A</c:v>
                </c:pt>
                <c:pt idx="290">
                  <c:v>#N/A</c:v>
                </c:pt>
                <c:pt idx="291">
                  <c:v>#N/A</c:v>
                </c:pt>
                <c:pt idx="292">
                  <c:v>#N/A</c:v>
                </c:pt>
                <c:pt idx="293">
                  <c:v>#N/A</c:v>
                </c:pt>
                <c:pt idx="294">
                  <c:v>#N/A</c:v>
                </c:pt>
                <c:pt idx="295">
                  <c:v>#N/A</c:v>
                </c:pt>
                <c:pt idx="296">
                  <c:v>#N/A</c:v>
                </c:pt>
                <c:pt idx="297">
                  <c:v>#N/A</c:v>
                </c:pt>
                <c:pt idx="298">
                  <c:v>#N/A</c:v>
                </c:pt>
                <c:pt idx="299">
                  <c:v>#N/A</c:v>
                </c:pt>
                <c:pt idx="300">
                  <c:v>#N/A</c:v>
                </c:pt>
              </c:numCache>
            </c:numRef>
          </c:val>
          <c:extLst>
            <c:ext xmlns:c16="http://schemas.microsoft.com/office/drawing/2014/chart" uri="{C3380CC4-5D6E-409C-BE32-E72D297353CC}">
              <c16:uniqueId val="{00000002-34A0-4857-A635-15D792412909}"/>
            </c:ext>
          </c:extLst>
        </c:ser>
        <c:dLbls>
          <c:showLegendKey val="0"/>
          <c:showVal val="0"/>
          <c:showCatName val="0"/>
          <c:showSerName val="0"/>
          <c:showPercent val="0"/>
          <c:showBubbleSize val="0"/>
        </c:dLbls>
        <c:gapWidth val="219"/>
        <c:overlap val="100"/>
        <c:axId val="545519119"/>
        <c:axId val="537147103"/>
      </c:barChart>
      <c:lineChart>
        <c:grouping val="standard"/>
        <c:varyColors val="0"/>
        <c:ser>
          <c:idx val="0"/>
          <c:order val="0"/>
          <c:tx>
            <c:strRef>
              <c:f>'as posted'!$P$7</c:f>
              <c:strCache>
                <c:ptCount val="1"/>
                <c:pt idx="0">
                  <c:v>Core PCE inflation</c:v>
                </c:pt>
              </c:strCache>
            </c:strRef>
          </c:tx>
          <c:spPr>
            <a:ln w="31750" cap="rnd">
              <a:solidFill>
                <a:srgbClr val="205D79"/>
              </a:solidFill>
              <a:round/>
            </a:ln>
            <a:effectLst/>
          </c:spPr>
          <c:marker>
            <c:symbol val="none"/>
          </c:marker>
          <c:cat>
            <c:numRef>
              <c:extLst>
                <c:ext xmlns:c15="http://schemas.microsoft.com/office/drawing/2012/chart" uri="{02D57815-91ED-43cb-92C2-25804820EDAC}">
                  <c15:fullRef>
                    <c15:sqref>'as posted'!$O$8:$O$325</c15:sqref>
                  </c15:fullRef>
                </c:ext>
              </c:extLst>
              <c:f>('as posted'!$O$8:$O$296,'as posted'!$O$308:$O$325)</c:f>
              <c:numCache>
                <c:formatCode>mmm"-"yyyy</c:formatCode>
                <c:ptCount val="307"/>
                <c:pt idx="0">
                  <c:v>36556</c:v>
                </c:pt>
                <c:pt idx="1">
                  <c:v>36585</c:v>
                </c:pt>
                <c:pt idx="2">
                  <c:v>36616</c:v>
                </c:pt>
                <c:pt idx="3">
                  <c:v>36646</c:v>
                </c:pt>
                <c:pt idx="4">
                  <c:v>36677</c:v>
                </c:pt>
                <c:pt idx="5">
                  <c:v>36707</c:v>
                </c:pt>
                <c:pt idx="6">
                  <c:v>36738</c:v>
                </c:pt>
                <c:pt idx="7">
                  <c:v>36769</c:v>
                </c:pt>
                <c:pt idx="8">
                  <c:v>36799</c:v>
                </c:pt>
                <c:pt idx="9">
                  <c:v>36830</c:v>
                </c:pt>
                <c:pt idx="10">
                  <c:v>36860</c:v>
                </c:pt>
                <c:pt idx="11">
                  <c:v>36891</c:v>
                </c:pt>
                <c:pt idx="12">
                  <c:v>36922</c:v>
                </c:pt>
                <c:pt idx="13">
                  <c:v>36950</c:v>
                </c:pt>
                <c:pt idx="14">
                  <c:v>36981</c:v>
                </c:pt>
                <c:pt idx="15">
                  <c:v>37011</c:v>
                </c:pt>
                <c:pt idx="16">
                  <c:v>37042</c:v>
                </c:pt>
                <c:pt idx="17">
                  <c:v>37072</c:v>
                </c:pt>
                <c:pt idx="18">
                  <c:v>37103</c:v>
                </c:pt>
                <c:pt idx="19">
                  <c:v>37134</c:v>
                </c:pt>
                <c:pt idx="20">
                  <c:v>37164</c:v>
                </c:pt>
                <c:pt idx="21">
                  <c:v>37195</c:v>
                </c:pt>
                <c:pt idx="22">
                  <c:v>37225</c:v>
                </c:pt>
                <c:pt idx="23">
                  <c:v>37256</c:v>
                </c:pt>
                <c:pt idx="24">
                  <c:v>37287</c:v>
                </c:pt>
                <c:pt idx="25">
                  <c:v>37315</c:v>
                </c:pt>
                <c:pt idx="26">
                  <c:v>37346</c:v>
                </c:pt>
                <c:pt idx="27">
                  <c:v>37376</c:v>
                </c:pt>
                <c:pt idx="28">
                  <c:v>37407</c:v>
                </c:pt>
                <c:pt idx="29">
                  <c:v>37437</c:v>
                </c:pt>
                <c:pt idx="30">
                  <c:v>37468</c:v>
                </c:pt>
                <c:pt idx="31">
                  <c:v>37499</c:v>
                </c:pt>
                <c:pt idx="32">
                  <c:v>37529</c:v>
                </c:pt>
                <c:pt idx="33">
                  <c:v>37560</c:v>
                </c:pt>
                <c:pt idx="34">
                  <c:v>37590</c:v>
                </c:pt>
                <c:pt idx="35">
                  <c:v>37621</c:v>
                </c:pt>
                <c:pt idx="36">
                  <c:v>37652</c:v>
                </c:pt>
                <c:pt idx="37">
                  <c:v>37680</c:v>
                </c:pt>
                <c:pt idx="38">
                  <c:v>37711</c:v>
                </c:pt>
                <c:pt idx="39">
                  <c:v>37741</c:v>
                </c:pt>
                <c:pt idx="40">
                  <c:v>37772</c:v>
                </c:pt>
                <c:pt idx="41">
                  <c:v>37802</c:v>
                </c:pt>
                <c:pt idx="42">
                  <c:v>37833</c:v>
                </c:pt>
                <c:pt idx="43">
                  <c:v>37864</c:v>
                </c:pt>
                <c:pt idx="44">
                  <c:v>37894</c:v>
                </c:pt>
                <c:pt idx="45">
                  <c:v>37925</c:v>
                </c:pt>
                <c:pt idx="46">
                  <c:v>37955</c:v>
                </c:pt>
                <c:pt idx="47">
                  <c:v>37986</c:v>
                </c:pt>
                <c:pt idx="48">
                  <c:v>38017</c:v>
                </c:pt>
                <c:pt idx="49">
                  <c:v>38046</c:v>
                </c:pt>
                <c:pt idx="50">
                  <c:v>38077</c:v>
                </c:pt>
                <c:pt idx="51">
                  <c:v>38107</c:v>
                </c:pt>
                <c:pt idx="52">
                  <c:v>38138</c:v>
                </c:pt>
                <c:pt idx="53">
                  <c:v>38168</c:v>
                </c:pt>
                <c:pt idx="54">
                  <c:v>38199</c:v>
                </c:pt>
                <c:pt idx="55">
                  <c:v>38230</c:v>
                </c:pt>
                <c:pt idx="56">
                  <c:v>38260</c:v>
                </c:pt>
                <c:pt idx="57">
                  <c:v>38291</c:v>
                </c:pt>
                <c:pt idx="58">
                  <c:v>38321</c:v>
                </c:pt>
                <c:pt idx="59">
                  <c:v>38352</c:v>
                </c:pt>
                <c:pt idx="60">
                  <c:v>38383</c:v>
                </c:pt>
                <c:pt idx="61">
                  <c:v>38411</c:v>
                </c:pt>
                <c:pt idx="62">
                  <c:v>38442</c:v>
                </c:pt>
                <c:pt idx="63">
                  <c:v>38472</c:v>
                </c:pt>
                <c:pt idx="64">
                  <c:v>38503</c:v>
                </c:pt>
                <c:pt idx="65">
                  <c:v>38533</c:v>
                </c:pt>
                <c:pt idx="66">
                  <c:v>38564</c:v>
                </c:pt>
                <c:pt idx="67">
                  <c:v>38595</c:v>
                </c:pt>
                <c:pt idx="68">
                  <c:v>38625</c:v>
                </c:pt>
                <c:pt idx="69">
                  <c:v>38656</c:v>
                </c:pt>
                <c:pt idx="70">
                  <c:v>38686</c:v>
                </c:pt>
                <c:pt idx="71">
                  <c:v>38717</c:v>
                </c:pt>
                <c:pt idx="72">
                  <c:v>38748</c:v>
                </c:pt>
                <c:pt idx="73">
                  <c:v>38776</c:v>
                </c:pt>
                <c:pt idx="74">
                  <c:v>38807</c:v>
                </c:pt>
                <c:pt idx="75">
                  <c:v>38837</c:v>
                </c:pt>
                <c:pt idx="76">
                  <c:v>38868</c:v>
                </c:pt>
                <c:pt idx="77">
                  <c:v>38898</c:v>
                </c:pt>
                <c:pt idx="78">
                  <c:v>38929</c:v>
                </c:pt>
                <c:pt idx="79">
                  <c:v>38960</c:v>
                </c:pt>
                <c:pt idx="80">
                  <c:v>38990</c:v>
                </c:pt>
                <c:pt idx="81">
                  <c:v>39021</c:v>
                </c:pt>
                <c:pt idx="82">
                  <c:v>39051</c:v>
                </c:pt>
                <c:pt idx="83">
                  <c:v>39082</c:v>
                </c:pt>
                <c:pt idx="84">
                  <c:v>39113</c:v>
                </c:pt>
                <c:pt idx="85">
                  <c:v>39141</c:v>
                </c:pt>
                <c:pt idx="86">
                  <c:v>39172</c:v>
                </c:pt>
                <c:pt idx="87">
                  <c:v>39202</c:v>
                </c:pt>
                <c:pt idx="88">
                  <c:v>39233</c:v>
                </c:pt>
                <c:pt idx="89">
                  <c:v>39263</c:v>
                </c:pt>
                <c:pt idx="90">
                  <c:v>39294</c:v>
                </c:pt>
                <c:pt idx="91">
                  <c:v>39325</c:v>
                </c:pt>
                <c:pt idx="92">
                  <c:v>39355</c:v>
                </c:pt>
                <c:pt idx="93">
                  <c:v>39386</c:v>
                </c:pt>
                <c:pt idx="94">
                  <c:v>39416</c:v>
                </c:pt>
                <c:pt idx="95">
                  <c:v>39447</c:v>
                </c:pt>
                <c:pt idx="96">
                  <c:v>39478</c:v>
                </c:pt>
                <c:pt idx="97">
                  <c:v>39507</c:v>
                </c:pt>
                <c:pt idx="98">
                  <c:v>39538</c:v>
                </c:pt>
                <c:pt idx="99">
                  <c:v>39568</c:v>
                </c:pt>
                <c:pt idx="100">
                  <c:v>39599</c:v>
                </c:pt>
                <c:pt idx="101">
                  <c:v>39629</c:v>
                </c:pt>
                <c:pt idx="102">
                  <c:v>39660</c:v>
                </c:pt>
                <c:pt idx="103">
                  <c:v>39691</c:v>
                </c:pt>
                <c:pt idx="104">
                  <c:v>39721</c:v>
                </c:pt>
                <c:pt idx="105">
                  <c:v>39752</c:v>
                </c:pt>
                <c:pt idx="106">
                  <c:v>39782</c:v>
                </c:pt>
                <c:pt idx="107">
                  <c:v>39813</c:v>
                </c:pt>
                <c:pt idx="108">
                  <c:v>39844</c:v>
                </c:pt>
                <c:pt idx="109">
                  <c:v>39872</c:v>
                </c:pt>
                <c:pt idx="110">
                  <c:v>39903</c:v>
                </c:pt>
                <c:pt idx="111">
                  <c:v>39933</c:v>
                </c:pt>
                <c:pt idx="112">
                  <c:v>39964</c:v>
                </c:pt>
                <c:pt idx="113">
                  <c:v>39994</c:v>
                </c:pt>
                <c:pt idx="114">
                  <c:v>40025</c:v>
                </c:pt>
                <c:pt idx="115">
                  <c:v>40056</c:v>
                </c:pt>
                <c:pt idx="116">
                  <c:v>40086</c:v>
                </c:pt>
                <c:pt idx="117">
                  <c:v>40117</c:v>
                </c:pt>
                <c:pt idx="118">
                  <c:v>40147</c:v>
                </c:pt>
                <c:pt idx="119">
                  <c:v>40178</c:v>
                </c:pt>
                <c:pt idx="120">
                  <c:v>40209</c:v>
                </c:pt>
                <c:pt idx="121">
                  <c:v>40237</c:v>
                </c:pt>
                <c:pt idx="122">
                  <c:v>40268</c:v>
                </c:pt>
                <c:pt idx="123">
                  <c:v>40298</c:v>
                </c:pt>
                <c:pt idx="124">
                  <c:v>40329</c:v>
                </c:pt>
                <c:pt idx="125">
                  <c:v>40359</c:v>
                </c:pt>
                <c:pt idx="126">
                  <c:v>40390</c:v>
                </c:pt>
                <c:pt idx="127">
                  <c:v>40421</c:v>
                </c:pt>
                <c:pt idx="128">
                  <c:v>40451</c:v>
                </c:pt>
                <c:pt idx="129">
                  <c:v>40482</c:v>
                </c:pt>
                <c:pt idx="130">
                  <c:v>40512</c:v>
                </c:pt>
                <c:pt idx="131">
                  <c:v>40543</c:v>
                </c:pt>
                <c:pt idx="132">
                  <c:v>40574</c:v>
                </c:pt>
                <c:pt idx="133">
                  <c:v>40602</c:v>
                </c:pt>
                <c:pt idx="134">
                  <c:v>40633</c:v>
                </c:pt>
                <c:pt idx="135">
                  <c:v>40663</c:v>
                </c:pt>
                <c:pt idx="136">
                  <c:v>40694</c:v>
                </c:pt>
                <c:pt idx="137">
                  <c:v>40724</c:v>
                </c:pt>
                <c:pt idx="138">
                  <c:v>40755</c:v>
                </c:pt>
                <c:pt idx="139">
                  <c:v>40786</c:v>
                </c:pt>
                <c:pt idx="140">
                  <c:v>40816</c:v>
                </c:pt>
                <c:pt idx="141">
                  <c:v>40847</c:v>
                </c:pt>
                <c:pt idx="142">
                  <c:v>40877</c:v>
                </c:pt>
                <c:pt idx="143">
                  <c:v>40908</c:v>
                </c:pt>
                <c:pt idx="144">
                  <c:v>40939</c:v>
                </c:pt>
                <c:pt idx="145">
                  <c:v>40968</c:v>
                </c:pt>
                <c:pt idx="146">
                  <c:v>40999</c:v>
                </c:pt>
                <c:pt idx="147">
                  <c:v>41029</c:v>
                </c:pt>
                <c:pt idx="148">
                  <c:v>41060</c:v>
                </c:pt>
                <c:pt idx="149">
                  <c:v>41090</c:v>
                </c:pt>
                <c:pt idx="150">
                  <c:v>41121</c:v>
                </c:pt>
                <c:pt idx="151">
                  <c:v>41152</c:v>
                </c:pt>
                <c:pt idx="152">
                  <c:v>41182</c:v>
                </c:pt>
                <c:pt idx="153">
                  <c:v>41213</c:v>
                </c:pt>
                <c:pt idx="154">
                  <c:v>41243</c:v>
                </c:pt>
                <c:pt idx="155">
                  <c:v>41274</c:v>
                </c:pt>
                <c:pt idx="156">
                  <c:v>41305</c:v>
                </c:pt>
                <c:pt idx="157">
                  <c:v>41333</c:v>
                </c:pt>
                <c:pt idx="158">
                  <c:v>41364</c:v>
                </c:pt>
                <c:pt idx="159">
                  <c:v>41394</c:v>
                </c:pt>
                <c:pt idx="160">
                  <c:v>41425</c:v>
                </c:pt>
                <c:pt idx="161">
                  <c:v>41455</c:v>
                </c:pt>
                <c:pt idx="162">
                  <c:v>41486</c:v>
                </c:pt>
                <c:pt idx="163">
                  <c:v>41517</c:v>
                </c:pt>
                <c:pt idx="164">
                  <c:v>41547</c:v>
                </c:pt>
                <c:pt idx="165">
                  <c:v>41578</c:v>
                </c:pt>
                <c:pt idx="166">
                  <c:v>41608</c:v>
                </c:pt>
                <c:pt idx="167">
                  <c:v>41639</c:v>
                </c:pt>
                <c:pt idx="168">
                  <c:v>41670</c:v>
                </c:pt>
                <c:pt idx="169">
                  <c:v>41698</c:v>
                </c:pt>
                <c:pt idx="170">
                  <c:v>41729</c:v>
                </c:pt>
                <c:pt idx="171">
                  <c:v>41759</c:v>
                </c:pt>
                <c:pt idx="172">
                  <c:v>41790</c:v>
                </c:pt>
                <c:pt idx="173">
                  <c:v>41820</c:v>
                </c:pt>
                <c:pt idx="174">
                  <c:v>41851</c:v>
                </c:pt>
                <c:pt idx="175">
                  <c:v>41882</c:v>
                </c:pt>
                <c:pt idx="176">
                  <c:v>41912</c:v>
                </c:pt>
                <c:pt idx="177">
                  <c:v>41943</c:v>
                </c:pt>
                <c:pt idx="178">
                  <c:v>41973</c:v>
                </c:pt>
                <c:pt idx="179">
                  <c:v>42004</c:v>
                </c:pt>
                <c:pt idx="180">
                  <c:v>42035</c:v>
                </c:pt>
                <c:pt idx="181">
                  <c:v>42063</c:v>
                </c:pt>
                <c:pt idx="182">
                  <c:v>42094</c:v>
                </c:pt>
                <c:pt idx="183">
                  <c:v>42124</c:v>
                </c:pt>
                <c:pt idx="184">
                  <c:v>42155</c:v>
                </c:pt>
                <c:pt idx="185">
                  <c:v>42185</c:v>
                </c:pt>
                <c:pt idx="186">
                  <c:v>42216</c:v>
                </c:pt>
                <c:pt idx="187">
                  <c:v>42247</c:v>
                </c:pt>
                <c:pt idx="188">
                  <c:v>42277</c:v>
                </c:pt>
                <c:pt idx="189">
                  <c:v>42308</c:v>
                </c:pt>
                <c:pt idx="190">
                  <c:v>42338</c:v>
                </c:pt>
                <c:pt idx="191">
                  <c:v>42369</c:v>
                </c:pt>
                <c:pt idx="192">
                  <c:v>42400</c:v>
                </c:pt>
                <c:pt idx="193">
                  <c:v>42429</c:v>
                </c:pt>
                <c:pt idx="194">
                  <c:v>42460</c:v>
                </c:pt>
                <c:pt idx="195">
                  <c:v>42490</c:v>
                </c:pt>
                <c:pt idx="196">
                  <c:v>42521</c:v>
                </c:pt>
                <c:pt idx="197">
                  <c:v>42551</c:v>
                </c:pt>
                <c:pt idx="198">
                  <c:v>42582</c:v>
                </c:pt>
                <c:pt idx="199">
                  <c:v>42613</c:v>
                </c:pt>
                <c:pt idx="200">
                  <c:v>42643</c:v>
                </c:pt>
                <c:pt idx="201">
                  <c:v>42674</c:v>
                </c:pt>
                <c:pt idx="202">
                  <c:v>42704</c:v>
                </c:pt>
                <c:pt idx="203">
                  <c:v>42735</c:v>
                </c:pt>
                <c:pt idx="204">
                  <c:v>42766</c:v>
                </c:pt>
                <c:pt idx="205">
                  <c:v>42794</c:v>
                </c:pt>
                <c:pt idx="206">
                  <c:v>42825</c:v>
                </c:pt>
                <c:pt idx="207">
                  <c:v>42855</c:v>
                </c:pt>
                <c:pt idx="208">
                  <c:v>42886</c:v>
                </c:pt>
                <c:pt idx="209">
                  <c:v>42916</c:v>
                </c:pt>
                <c:pt idx="210">
                  <c:v>42947</c:v>
                </c:pt>
                <c:pt idx="211">
                  <c:v>42978</c:v>
                </c:pt>
                <c:pt idx="212">
                  <c:v>43008</c:v>
                </c:pt>
                <c:pt idx="213">
                  <c:v>43039</c:v>
                </c:pt>
                <c:pt idx="214">
                  <c:v>43069</c:v>
                </c:pt>
                <c:pt idx="215">
                  <c:v>43100</c:v>
                </c:pt>
                <c:pt idx="216">
                  <c:v>43131</c:v>
                </c:pt>
                <c:pt idx="217">
                  <c:v>43159</c:v>
                </c:pt>
                <c:pt idx="218">
                  <c:v>43190</c:v>
                </c:pt>
                <c:pt idx="219">
                  <c:v>43220</c:v>
                </c:pt>
                <c:pt idx="220">
                  <c:v>43251</c:v>
                </c:pt>
                <c:pt idx="221">
                  <c:v>43281</c:v>
                </c:pt>
                <c:pt idx="222">
                  <c:v>43312</c:v>
                </c:pt>
                <c:pt idx="223">
                  <c:v>43343</c:v>
                </c:pt>
                <c:pt idx="224">
                  <c:v>43373</c:v>
                </c:pt>
                <c:pt idx="225">
                  <c:v>43404</c:v>
                </c:pt>
                <c:pt idx="226">
                  <c:v>43434</c:v>
                </c:pt>
                <c:pt idx="227">
                  <c:v>43465</c:v>
                </c:pt>
                <c:pt idx="228">
                  <c:v>43496</c:v>
                </c:pt>
                <c:pt idx="229">
                  <c:v>43524</c:v>
                </c:pt>
                <c:pt idx="230">
                  <c:v>43555</c:v>
                </c:pt>
                <c:pt idx="231">
                  <c:v>43585</c:v>
                </c:pt>
                <c:pt idx="232">
                  <c:v>43616</c:v>
                </c:pt>
                <c:pt idx="233">
                  <c:v>43646</c:v>
                </c:pt>
                <c:pt idx="234">
                  <c:v>43677</c:v>
                </c:pt>
                <c:pt idx="235">
                  <c:v>43708</c:v>
                </c:pt>
                <c:pt idx="236">
                  <c:v>43738</c:v>
                </c:pt>
                <c:pt idx="237">
                  <c:v>43769</c:v>
                </c:pt>
                <c:pt idx="238">
                  <c:v>43799</c:v>
                </c:pt>
                <c:pt idx="239">
                  <c:v>43830</c:v>
                </c:pt>
                <c:pt idx="240">
                  <c:v>43861</c:v>
                </c:pt>
                <c:pt idx="241">
                  <c:v>43890</c:v>
                </c:pt>
                <c:pt idx="242">
                  <c:v>43921</c:v>
                </c:pt>
                <c:pt idx="243">
                  <c:v>43951</c:v>
                </c:pt>
                <c:pt idx="244">
                  <c:v>43982</c:v>
                </c:pt>
                <c:pt idx="245">
                  <c:v>44012</c:v>
                </c:pt>
                <c:pt idx="246">
                  <c:v>44043</c:v>
                </c:pt>
                <c:pt idx="247">
                  <c:v>44074</c:v>
                </c:pt>
                <c:pt idx="248">
                  <c:v>44104</c:v>
                </c:pt>
                <c:pt idx="249">
                  <c:v>44135</c:v>
                </c:pt>
                <c:pt idx="250">
                  <c:v>44165</c:v>
                </c:pt>
                <c:pt idx="251">
                  <c:v>44196</c:v>
                </c:pt>
                <c:pt idx="252">
                  <c:v>44227</c:v>
                </c:pt>
                <c:pt idx="253">
                  <c:v>44255</c:v>
                </c:pt>
                <c:pt idx="254">
                  <c:v>44286</c:v>
                </c:pt>
                <c:pt idx="255">
                  <c:v>44316</c:v>
                </c:pt>
                <c:pt idx="256">
                  <c:v>44347</c:v>
                </c:pt>
                <c:pt idx="257">
                  <c:v>44377</c:v>
                </c:pt>
                <c:pt idx="258">
                  <c:v>44408</c:v>
                </c:pt>
                <c:pt idx="259">
                  <c:v>44439</c:v>
                </c:pt>
                <c:pt idx="260">
                  <c:v>44469</c:v>
                </c:pt>
                <c:pt idx="261">
                  <c:v>44500</c:v>
                </c:pt>
                <c:pt idx="262">
                  <c:v>44530</c:v>
                </c:pt>
                <c:pt idx="263">
                  <c:v>44561</c:v>
                </c:pt>
                <c:pt idx="264">
                  <c:v>44592</c:v>
                </c:pt>
                <c:pt idx="265">
                  <c:v>44620</c:v>
                </c:pt>
                <c:pt idx="266">
                  <c:v>44651</c:v>
                </c:pt>
                <c:pt idx="267">
                  <c:v>44681</c:v>
                </c:pt>
                <c:pt idx="268">
                  <c:v>44712</c:v>
                </c:pt>
                <c:pt idx="269">
                  <c:v>44742</c:v>
                </c:pt>
                <c:pt idx="270">
                  <c:v>44773</c:v>
                </c:pt>
                <c:pt idx="271">
                  <c:v>44804</c:v>
                </c:pt>
                <c:pt idx="272">
                  <c:v>44834</c:v>
                </c:pt>
                <c:pt idx="273">
                  <c:v>44865</c:v>
                </c:pt>
                <c:pt idx="274">
                  <c:v>44895</c:v>
                </c:pt>
                <c:pt idx="275">
                  <c:v>44926</c:v>
                </c:pt>
                <c:pt idx="276">
                  <c:v>44957</c:v>
                </c:pt>
                <c:pt idx="277">
                  <c:v>44985</c:v>
                </c:pt>
                <c:pt idx="278">
                  <c:v>45016</c:v>
                </c:pt>
                <c:pt idx="279">
                  <c:v>45046</c:v>
                </c:pt>
                <c:pt idx="280">
                  <c:v>45077</c:v>
                </c:pt>
                <c:pt idx="281">
                  <c:v>45107</c:v>
                </c:pt>
                <c:pt idx="282">
                  <c:v>45138</c:v>
                </c:pt>
                <c:pt idx="283">
                  <c:v>45169</c:v>
                </c:pt>
                <c:pt idx="284">
                  <c:v>45199</c:v>
                </c:pt>
                <c:pt idx="285">
                  <c:v>45230</c:v>
                </c:pt>
                <c:pt idx="286">
                  <c:v>45260</c:v>
                </c:pt>
                <c:pt idx="287">
                  <c:v>45291</c:v>
                </c:pt>
                <c:pt idx="288">
                  <c:v>45322</c:v>
                </c:pt>
                <c:pt idx="289">
                  <c:v>45688</c:v>
                </c:pt>
                <c:pt idx="290">
                  <c:v>45716</c:v>
                </c:pt>
                <c:pt idx="291">
                  <c:v>45747</c:v>
                </c:pt>
                <c:pt idx="292">
                  <c:v>45777</c:v>
                </c:pt>
                <c:pt idx="293">
                  <c:v>45808</c:v>
                </c:pt>
                <c:pt idx="294">
                  <c:v>45838</c:v>
                </c:pt>
                <c:pt idx="295">
                  <c:v>45869</c:v>
                </c:pt>
                <c:pt idx="296">
                  <c:v>45900</c:v>
                </c:pt>
                <c:pt idx="297">
                  <c:v>45930</c:v>
                </c:pt>
                <c:pt idx="298">
                  <c:v>45961</c:v>
                </c:pt>
                <c:pt idx="299">
                  <c:v>45991</c:v>
                </c:pt>
                <c:pt idx="300">
                  <c:v>46022</c:v>
                </c:pt>
              </c:numCache>
            </c:numRef>
          </c:cat>
          <c:val>
            <c:numRef>
              <c:extLst>
                <c:ext xmlns:c15="http://schemas.microsoft.com/office/drawing/2012/chart" uri="{02D57815-91ED-43cb-92C2-25804820EDAC}">
                  <c15:fullRef>
                    <c15:sqref>'as posted'!$P$8:$P$325</c15:sqref>
                  </c15:fullRef>
                </c:ext>
              </c:extLst>
              <c:f>('as posted'!$P$8:$P$296,'as posted'!$P$308:$P$325)</c:f>
              <c:numCache>
                <c:formatCode>#,##0.00000</c:formatCode>
                <c:ptCount val="307"/>
                <c:pt idx="1">
                  <c:v>0.14669071138267284</c:v>
                </c:pt>
                <c:pt idx="2">
                  <c:v>0.20560370892963994</c:v>
                </c:pt>
                <c:pt idx="3">
                  <c:v>6.5711833494269109E-2</c:v>
                </c:pt>
                <c:pt idx="4">
                  <c:v>0.10721417371376267</c:v>
                </c:pt>
                <c:pt idx="5">
                  <c:v>7.6308285473315071E-2</c:v>
                </c:pt>
                <c:pt idx="6">
                  <c:v>0.22875030098722776</c:v>
                </c:pt>
                <c:pt idx="7">
                  <c:v>0.12812812812813298</c:v>
                </c:pt>
                <c:pt idx="8">
                  <c:v>0.24259873901974399</c:v>
                </c:pt>
                <c:pt idx="9">
                  <c:v>0.13962208954430538</c:v>
                </c:pt>
                <c:pt idx="10">
                  <c:v>0.17660806288839903</c:v>
                </c:pt>
                <c:pt idx="11">
                  <c:v>9.8089898066035811E-2</c:v>
                </c:pt>
                <c:pt idx="12">
                  <c:v>0.37211150102629398</c:v>
                </c:pt>
                <c:pt idx="13">
                  <c:v>0.17679033194363861</c:v>
                </c:pt>
                <c:pt idx="14">
                  <c:v>0.10404319768206705</c:v>
                </c:pt>
                <c:pt idx="15">
                  <c:v>0.15919167467009843</c:v>
                </c:pt>
                <c:pt idx="16">
                  <c:v>2.3643767240247842E-2</c:v>
                </c:pt>
                <c:pt idx="17">
                  <c:v>0.22324946157483019</c:v>
                </c:pt>
                <c:pt idx="18">
                  <c:v>0.25813045415236607</c:v>
                </c:pt>
                <c:pt idx="19">
                  <c:v>4.9663464680123767E-2</c:v>
                </c:pt>
                <c:pt idx="20">
                  <c:v>-0.56823377268036823</c:v>
                </c:pt>
                <c:pt idx="21">
                  <c:v>0.70416984156178752</c:v>
                </c:pt>
                <c:pt idx="22">
                  <c:v>0.20351188457224137</c:v>
                </c:pt>
                <c:pt idx="23">
                  <c:v>2.3434448639500952E-2</c:v>
                </c:pt>
                <c:pt idx="24">
                  <c:v>5.5969177903878994E-2</c:v>
                </c:pt>
                <c:pt idx="25">
                  <c:v>0.19122946234601548</c:v>
                </c:pt>
                <c:pt idx="26">
                  <c:v>0.11945259549715488</c:v>
                </c:pt>
                <c:pt idx="27">
                  <c:v>0.27882246141875688</c:v>
                </c:pt>
                <c:pt idx="28">
                  <c:v>0.11121888134497061</c:v>
                </c:pt>
                <c:pt idx="29">
                  <c:v>0.15889214711088173</c:v>
                </c:pt>
                <c:pt idx="30">
                  <c:v>0.20378156679648546</c:v>
                </c:pt>
                <c:pt idx="31">
                  <c:v>0.19693147299594013</c:v>
                </c:pt>
                <c:pt idx="32">
                  <c:v>0.16314471064293831</c:v>
                </c:pt>
                <c:pt idx="33">
                  <c:v>8.4645770276512738E-2</c:v>
                </c:pt>
                <c:pt idx="34">
                  <c:v>9.7388451779911858E-2</c:v>
                </c:pt>
                <c:pt idx="35">
                  <c:v>9.3453158204666625E-2</c:v>
                </c:pt>
                <c:pt idx="36">
                  <c:v>6.7786204867813407E-2</c:v>
                </c:pt>
                <c:pt idx="37">
                  <c:v>0.13803680981595615</c:v>
                </c:pt>
                <c:pt idx="38">
                  <c:v>0.16082095267269716</c:v>
                </c:pt>
                <c:pt idx="39">
                  <c:v>0.11086474501109068</c:v>
                </c:pt>
                <c:pt idx="40">
                  <c:v>0.14383727294713602</c:v>
                </c:pt>
                <c:pt idx="41">
                  <c:v>5.5926989856873846E-2</c:v>
                </c:pt>
                <c:pt idx="42">
                  <c:v>0.25026042328311532</c:v>
                </c:pt>
                <c:pt idx="43">
                  <c:v>0.11277957295824448</c:v>
                </c:pt>
                <c:pt idx="44">
                  <c:v>0.13923345653384567</c:v>
                </c:pt>
                <c:pt idx="45">
                  <c:v>0.18454382283793108</c:v>
                </c:pt>
                <c:pt idx="46">
                  <c:v>0.13626040878121357</c:v>
                </c:pt>
                <c:pt idx="47">
                  <c:v>0.12473540973692641</c:v>
                </c:pt>
                <c:pt idx="48">
                  <c:v>0.25671033259089648</c:v>
                </c:pt>
                <c:pt idx="49">
                  <c:v>0.16191587905259214</c:v>
                </c:pt>
                <c:pt idx="50">
                  <c:v>0.1679197994987473</c:v>
                </c:pt>
                <c:pt idx="51">
                  <c:v>0.26021467710861262</c:v>
                </c:pt>
                <c:pt idx="52">
                  <c:v>0.13725636994334986</c:v>
                </c:pt>
                <c:pt idx="53">
                  <c:v>0.15825150775059757</c:v>
                </c:pt>
                <c:pt idx="54">
                  <c:v>0.11819007452195084</c:v>
                </c:pt>
                <c:pt idx="55">
                  <c:v>3.8521758580400751E-2</c:v>
                </c:pt>
                <c:pt idx="56">
                  <c:v>0.18756598969009436</c:v>
                </c:pt>
                <c:pt idx="57">
                  <c:v>0.21697083911921883</c:v>
                </c:pt>
                <c:pt idx="58">
                  <c:v>0.21526394576337343</c:v>
                </c:pt>
                <c:pt idx="59">
                  <c:v>0.12838713659650541</c:v>
                </c:pt>
                <c:pt idx="60">
                  <c:v>0.36000937010689521</c:v>
                </c:pt>
                <c:pt idx="61">
                  <c:v>0.16584562843208944</c:v>
                </c:pt>
                <c:pt idx="62">
                  <c:v>0.2465168759811536</c:v>
                </c:pt>
                <c:pt idx="63">
                  <c:v>0.1150029974185599</c:v>
                </c:pt>
                <c:pt idx="64">
                  <c:v>0.20530116948343802</c:v>
                </c:pt>
                <c:pt idx="65">
                  <c:v>6.9513042841988518E-2</c:v>
                </c:pt>
                <c:pt idx="66">
                  <c:v>0.14624159110851681</c:v>
                </c:pt>
                <c:pt idx="67">
                  <c:v>8.1532320872265709E-2</c:v>
                </c:pt>
                <c:pt idx="68">
                  <c:v>0.22129542939824928</c:v>
                </c:pt>
                <c:pt idx="69">
                  <c:v>0.28753412192903727</c:v>
                </c:pt>
                <c:pt idx="70">
                  <c:v>0.25525634511625478</c:v>
                </c:pt>
                <c:pt idx="71">
                  <c:v>0.1037732433965206</c:v>
                </c:pt>
                <c:pt idx="72">
                  <c:v>0.22420713846598056</c:v>
                </c:pt>
                <c:pt idx="73">
                  <c:v>0.16116423116242751</c:v>
                </c:pt>
                <c:pt idx="74">
                  <c:v>0.27618006940525702</c:v>
                </c:pt>
                <c:pt idx="75">
                  <c:v>0.3053563089008316</c:v>
                </c:pt>
                <c:pt idx="76">
                  <c:v>0.25070435986821066</c:v>
                </c:pt>
                <c:pt idx="77">
                  <c:v>0.25245909448162918</c:v>
                </c:pt>
                <c:pt idx="78">
                  <c:v>9.7403368731135379E-2</c:v>
                </c:pt>
                <c:pt idx="79">
                  <c:v>0.20411069445103366</c:v>
                </c:pt>
                <c:pt idx="80">
                  <c:v>0.15750828990999002</c:v>
                </c:pt>
                <c:pt idx="81">
                  <c:v>0.18090880068107532</c:v>
                </c:pt>
                <c:pt idx="82">
                  <c:v>4.721100960744784E-2</c:v>
                </c:pt>
                <c:pt idx="83">
                  <c:v>0.13448788429321909</c:v>
                </c:pt>
                <c:pt idx="84">
                  <c:v>0.40527803958530673</c:v>
                </c:pt>
                <c:pt idx="85">
                  <c:v>0.21590162395569026</c:v>
                </c:pt>
                <c:pt idx="86">
                  <c:v>0.10069314349943626</c:v>
                </c:pt>
                <c:pt idx="87">
                  <c:v>0.14270007251970884</c:v>
                </c:pt>
                <c:pt idx="88">
                  <c:v>0.11796860399925142</c:v>
                </c:pt>
                <c:pt idx="89">
                  <c:v>0.16566142072167236</c:v>
                </c:pt>
                <c:pt idx="90">
                  <c:v>0.15024633410592353</c:v>
                </c:pt>
                <c:pt idx="91">
                  <c:v>0.14885798018328153</c:v>
                </c:pt>
                <c:pt idx="92">
                  <c:v>0.2728877328254905</c:v>
                </c:pt>
                <c:pt idx="93">
                  <c:v>0.26056444048128491</c:v>
                </c:pt>
                <c:pt idx="94">
                  <c:v>0.19635926815745902</c:v>
                </c:pt>
                <c:pt idx="95">
                  <c:v>0.20058561778065453</c:v>
                </c:pt>
                <c:pt idx="96">
                  <c:v>0.19903359410952809</c:v>
                </c:pt>
                <c:pt idx="97">
                  <c:v>9.7596821788196231E-2</c:v>
                </c:pt>
                <c:pt idx="98">
                  <c:v>0.19615040491867958</c:v>
                </c:pt>
                <c:pt idx="99">
                  <c:v>5.8386472655670846E-2</c:v>
                </c:pt>
                <c:pt idx="100">
                  <c:v>0.18192219679632932</c:v>
                </c:pt>
                <c:pt idx="101">
                  <c:v>0.22955949702487191</c:v>
                </c:pt>
                <c:pt idx="102">
                  <c:v>0.18003646308113178</c:v>
                </c:pt>
                <c:pt idx="103">
                  <c:v>0.12284173889304793</c:v>
                </c:pt>
                <c:pt idx="104">
                  <c:v>0.10224251925567834</c:v>
                </c:pt>
                <c:pt idx="105">
                  <c:v>-0.14185845930364521</c:v>
                </c:pt>
                <c:pt idx="106">
                  <c:v>-4.4322714823108594E-2</c:v>
                </c:pt>
                <c:pt idx="107">
                  <c:v>-4.8890303802064938E-2</c:v>
                </c:pt>
                <c:pt idx="108">
                  <c:v>-3.0713578814457021E-2</c:v>
                </c:pt>
                <c:pt idx="109">
                  <c:v>7.965226098631481E-2</c:v>
                </c:pt>
                <c:pt idx="110">
                  <c:v>7.1629979989087669E-2</c:v>
                </c:pt>
                <c:pt idx="111">
                  <c:v>0.22268931432142014</c:v>
                </c:pt>
                <c:pt idx="112">
                  <c:v>7.7087891532799588E-2</c:v>
                </c:pt>
                <c:pt idx="113">
                  <c:v>0.12800326238403195</c:v>
                </c:pt>
                <c:pt idx="114">
                  <c:v>8.5980631731387022E-2</c:v>
                </c:pt>
                <c:pt idx="115">
                  <c:v>0.14807614052538798</c:v>
                </c:pt>
                <c:pt idx="116">
                  <c:v>0.17607422205667297</c:v>
                </c:pt>
                <c:pt idx="117">
                  <c:v>0.36842994760858344</c:v>
                </c:pt>
                <c:pt idx="118">
                  <c:v>8.7559776385805171E-2</c:v>
                </c:pt>
                <c:pt idx="119">
                  <c:v>8.5240017945275484E-2</c:v>
                </c:pt>
                <c:pt idx="120">
                  <c:v>0.14792236317180374</c:v>
                </c:pt>
                <c:pt idx="121">
                  <c:v>8.7279563154600032E-2</c:v>
                </c:pt>
                <c:pt idx="122">
                  <c:v>0.14869306620753925</c:v>
                </c:pt>
                <c:pt idx="123">
                  <c:v>5.1351321180194559E-2</c:v>
                </c:pt>
                <c:pt idx="124">
                  <c:v>0.11046025104602929</c:v>
                </c:pt>
                <c:pt idx="125">
                  <c:v>4.7924747001908241E-2</c:v>
                </c:pt>
                <c:pt idx="126">
                  <c:v>2.227990241413381E-3</c:v>
                </c:pt>
                <c:pt idx="127">
                  <c:v>9.5801445933449761E-2</c:v>
                </c:pt>
                <c:pt idx="128">
                  <c:v>5.6758110288800775E-2</c:v>
                </c:pt>
                <c:pt idx="129">
                  <c:v>0.15238137610393127</c:v>
                </c:pt>
                <c:pt idx="130">
                  <c:v>0.12993791855001524</c:v>
                </c:pt>
                <c:pt idx="131">
                  <c:v>2.1073646850050417E-2</c:v>
                </c:pt>
                <c:pt idx="132">
                  <c:v>0.21401878486121806</c:v>
                </c:pt>
                <c:pt idx="133">
                  <c:v>0.17483291284911395</c:v>
                </c:pt>
                <c:pt idx="134">
                  <c:v>0.15133105048050421</c:v>
                </c:pt>
                <c:pt idx="135">
                  <c:v>0.22941092128337587</c:v>
                </c:pt>
                <c:pt idx="136">
                  <c:v>0.23768913342502776</c:v>
                </c:pt>
                <c:pt idx="137">
                  <c:v>0.10978032956055872</c:v>
                </c:pt>
                <c:pt idx="138">
                  <c:v>0.14804092509128192</c:v>
                </c:pt>
                <c:pt idx="139">
                  <c:v>0.19928607406434332</c:v>
                </c:pt>
                <c:pt idx="140">
                  <c:v>6.7753639026093479E-2</c:v>
                </c:pt>
                <c:pt idx="141">
                  <c:v>4.8050671617354095E-2</c:v>
                </c:pt>
                <c:pt idx="142">
                  <c:v>0.21175802824896042</c:v>
                </c:pt>
                <c:pt idx="143">
                  <c:v>0.1655629139072704</c:v>
                </c:pt>
                <c:pt idx="144">
                  <c:v>0.29904306220096316</c:v>
                </c:pt>
                <c:pt idx="145">
                  <c:v>0.13986013986014514</c:v>
                </c:pt>
                <c:pt idx="146">
                  <c:v>0.16997964574942237</c:v>
                </c:pt>
                <c:pt idx="147">
                  <c:v>0.15131699830308856</c:v>
                </c:pt>
                <c:pt idx="148">
                  <c:v>0.10144505239528398</c:v>
                </c:pt>
                <c:pt idx="149">
                  <c:v>0.10242035469785875</c:v>
                </c:pt>
                <c:pt idx="150">
                  <c:v>0.10339256865913155</c:v>
                </c:pt>
                <c:pt idx="151">
                  <c:v>6.3477718244999787E-2</c:v>
                </c:pt>
                <c:pt idx="152">
                  <c:v>0.12257405515832948</c:v>
                </c:pt>
                <c:pt idx="153">
                  <c:v>0.24270020081830676</c:v>
                </c:pt>
                <c:pt idx="154">
                  <c:v>0.10712946595960611</c:v>
                </c:pt>
                <c:pt idx="155">
                  <c:v>7.3840226871424497E-2</c:v>
                </c:pt>
                <c:pt idx="156">
                  <c:v>0.2021087751566687</c:v>
                </c:pt>
                <c:pt idx="157">
                  <c:v>0.10885457242564683</c:v>
                </c:pt>
                <c:pt idx="158">
                  <c:v>9.1679547998505959E-2</c:v>
                </c:pt>
                <c:pt idx="159">
                  <c:v>4.8992981222899183E-2</c:v>
                </c:pt>
                <c:pt idx="160">
                  <c:v>0.1170997583486799</c:v>
                </c:pt>
                <c:pt idx="161">
                  <c:v>0.17225429838273007</c:v>
                </c:pt>
                <c:pt idx="162">
                  <c:v>0.12737636531540547</c:v>
                </c:pt>
                <c:pt idx="163">
                  <c:v>0.10813217568298601</c:v>
                </c:pt>
                <c:pt idx="164">
                  <c:v>0.11860511908166702</c:v>
                </c:pt>
                <c:pt idx="165">
                  <c:v>0.16923516283595461</c:v>
                </c:pt>
                <c:pt idx="166">
                  <c:v>0.16578144303770365</c:v>
                </c:pt>
                <c:pt idx="167">
                  <c:v>0.10647269660552297</c:v>
                </c:pt>
                <c:pt idx="168">
                  <c:v>0.10846558060676956</c:v>
                </c:pt>
                <c:pt idx="169">
                  <c:v>4.7336531178996999E-2</c:v>
                </c:pt>
                <c:pt idx="170">
                  <c:v>0.14825095416838086</c:v>
                </c:pt>
                <c:pt idx="171">
                  <c:v>0.17112860892388107</c:v>
                </c:pt>
                <c:pt idx="172">
                  <c:v>0.1687401087902082</c:v>
                </c:pt>
                <c:pt idx="173">
                  <c:v>0.1130014439073431</c:v>
                </c:pt>
                <c:pt idx="174">
                  <c:v>0.17349135678601704</c:v>
                </c:pt>
                <c:pt idx="175">
                  <c:v>3.860278774727291E-2</c:v>
                </c:pt>
                <c:pt idx="176">
                  <c:v>0.1334932471189447</c:v>
                </c:pt>
                <c:pt idx="177">
                  <c:v>8.644662701925615E-2</c:v>
                </c:pt>
                <c:pt idx="178">
                  <c:v>8.8453213453206947E-2</c:v>
                </c:pt>
                <c:pt idx="179">
                  <c:v>7.0700034310308524E-2</c:v>
                </c:pt>
                <c:pt idx="180">
                  <c:v>-3.636401417157227E-2</c:v>
                </c:pt>
                <c:pt idx="181">
                  <c:v>0.1143284761053479</c:v>
                </c:pt>
                <c:pt idx="182">
                  <c:v>0.15157177858062457</c:v>
                </c:pt>
                <c:pt idx="183">
                  <c:v>0.18451332020316913</c:v>
                </c:pt>
                <c:pt idx="184">
                  <c:v>0.12209254200812145</c:v>
                </c:pt>
                <c:pt idx="185">
                  <c:v>0.11987681623710771</c:v>
                </c:pt>
                <c:pt idx="186">
                  <c:v>9.9089614169803913E-2</c:v>
                </c:pt>
                <c:pt idx="187">
                  <c:v>8.0430613128753908E-2</c:v>
                </c:pt>
                <c:pt idx="188">
                  <c:v>0.1442466205077487</c:v>
                </c:pt>
                <c:pt idx="189">
                  <c:v>3.29231655623652E-2</c:v>
                </c:pt>
                <c:pt idx="190">
                  <c:v>0.10696507179001852</c:v>
                </c:pt>
                <c:pt idx="191">
                  <c:v>6.5754325401725197E-2</c:v>
                </c:pt>
                <c:pt idx="192">
                  <c:v>0.17557189206948157</c:v>
                </c:pt>
                <c:pt idx="193">
                  <c:v>0.1732143040167384</c:v>
                </c:pt>
                <c:pt idx="194">
                  <c:v>0.14324302201849939</c:v>
                </c:pt>
                <c:pt idx="195">
                  <c:v>0.24622992357677026</c:v>
                </c:pt>
                <c:pt idx="196">
                  <c:v>0.17020495938522537</c:v>
                </c:pt>
                <c:pt idx="197">
                  <c:v>0.10378087989905747</c:v>
                </c:pt>
                <c:pt idx="198">
                  <c:v>0.14534588254426511</c:v>
                </c:pt>
                <c:pt idx="199">
                  <c:v>0.1765977529458399</c:v>
                </c:pt>
                <c:pt idx="200">
                  <c:v>0.13272139651277087</c:v>
                </c:pt>
                <c:pt idx="201">
                  <c:v>0.12849829006211966</c:v>
                </c:pt>
                <c:pt idx="202">
                  <c:v>4.4461959761923311E-2</c:v>
                </c:pt>
                <c:pt idx="203">
                  <c:v>0.11615574970961981</c:v>
                </c:pt>
                <c:pt idx="204">
                  <c:v>0.26735270379338233</c:v>
                </c:pt>
                <c:pt idx="205">
                  <c:v>0.17708909795240924</c:v>
                </c:pt>
                <c:pt idx="206">
                  <c:v>-4.2185192997259556E-2</c:v>
                </c:pt>
                <c:pt idx="207">
                  <c:v>0.20498598257618497</c:v>
                </c:pt>
                <c:pt idx="208">
                  <c:v>8.0222215537035887E-2</c:v>
                </c:pt>
                <c:pt idx="209">
                  <c:v>0.13426450106710255</c:v>
                </c:pt>
                <c:pt idx="210">
                  <c:v>7.3046018991972453E-2</c:v>
                </c:pt>
                <c:pt idx="211">
                  <c:v>0.10798920107988189</c:v>
                </c:pt>
                <c:pt idx="212">
                  <c:v>0.12185620967258624</c:v>
                </c:pt>
                <c:pt idx="213">
                  <c:v>0.24541101356744746</c:v>
                </c:pt>
                <c:pt idx="214">
                  <c:v>4.8763011762825055E-2</c:v>
                </c:pt>
                <c:pt idx="215">
                  <c:v>0.14721241358731821</c:v>
                </c:pt>
                <c:pt idx="216">
                  <c:v>0.3218020917135942</c:v>
                </c:pt>
                <c:pt idx="217">
                  <c:v>0.18909580524120931</c:v>
                </c:pt>
                <c:pt idx="218">
                  <c:v>0.2183837625249547</c:v>
                </c:pt>
                <c:pt idx="219">
                  <c:v>0.180439562606619</c:v>
                </c:pt>
                <c:pt idx="220">
                  <c:v>0.17519340170468817</c:v>
                </c:pt>
                <c:pt idx="221">
                  <c:v>9.0391039496952985E-2</c:v>
                </c:pt>
                <c:pt idx="222">
                  <c:v>0.1315376158316322</c:v>
                </c:pt>
                <c:pt idx="223">
                  <c:v>9.8033449012853314E-3</c:v>
                </c:pt>
                <c:pt idx="224">
                  <c:v>0.18526505646172456</c:v>
                </c:pt>
                <c:pt idx="225">
                  <c:v>0.1575265397974672</c:v>
                </c:pt>
                <c:pt idx="226">
                  <c:v>0.18560850282320079</c:v>
                </c:pt>
                <c:pt idx="227">
                  <c:v>0.17453878856429858</c:v>
                </c:pt>
                <c:pt idx="228">
                  <c:v>0.13919306954786653</c:v>
                </c:pt>
                <c:pt idx="229">
                  <c:v>7.8734034487454141E-2</c:v>
                </c:pt>
                <c:pt idx="230">
                  <c:v>8.7413436416440921E-2</c:v>
                </c:pt>
                <c:pt idx="231">
                  <c:v>0.21834273015749234</c:v>
                </c:pt>
                <c:pt idx="232">
                  <c:v>0.10360787807192451</c:v>
                </c:pt>
                <c:pt idx="233">
                  <c:v>0.19829562492140557</c:v>
                </c:pt>
                <c:pt idx="234">
                  <c:v>0.11584577066399374</c:v>
                </c:pt>
                <c:pt idx="235">
                  <c:v>0.10124775808536052</c:v>
                </c:pt>
                <c:pt idx="236">
                  <c:v>7.513654622341441E-2</c:v>
                </c:pt>
                <c:pt idx="237">
                  <c:v>0.15304796465458906</c:v>
                </c:pt>
                <c:pt idx="238">
                  <c:v>1.7299707827157354E-2</c:v>
                </c:pt>
                <c:pt idx="239">
                  <c:v>0.20467780062651958</c:v>
                </c:pt>
                <c:pt idx="240">
                  <c:v>0.18795730684030146</c:v>
                </c:pt>
                <c:pt idx="241">
                  <c:v>0.18090452261307219</c:v>
                </c:pt>
                <c:pt idx="242">
                  <c:v>-7.4524191699154391E-2</c:v>
                </c:pt>
                <c:pt idx="243">
                  <c:v>-0.33369667068250408</c:v>
                </c:pt>
                <c:pt idx="244">
                  <c:v>0.12183773516122832</c:v>
                </c:pt>
                <c:pt idx="245">
                  <c:v>0.15618412479398708</c:v>
                </c:pt>
                <c:pt idx="246">
                  <c:v>0.36928257770719114</c:v>
                </c:pt>
                <c:pt idx="247">
                  <c:v>0.30120194828095898</c:v>
                </c:pt>
                <c:pt idx="248">
                  <c:v>0.15299964838590252</c:v>
                </c:pt>
                <c:pt idx="249">
                  <c:v>7.5908530221081974E-2</c:v>
                </c:pt>
                <c:pt idx="250">
                  <c:v>7.7747226699542857E-2</c:v>
                </c:pt>
                <c:pt idx="251">
                  <c:v>0.32874791571926082</c:v>
                </c:pt>
                <c:pt idx="252">
                  <c:v>0.34750092068857591</c:v>
                </c:pt>
                <c:pt idx="253">
                  <c:v>0.21831801029482278</c:v>
                </c:pt>
                <c:pt idx="254">
                  <c:v>0.41878327496032641</c:v>
                </c:pt>
                <c:pt idx="255">
                  <c:v>0.6068539903688821</c:v>
                </c:pt>
                <c:pt idx="256">
                  <c:v>0.53255757756009403</c:v>
                </c:pt>
                <c:pt idx="257">
                  <c:v>0.45115423373117447</c:v>
                </c:pt>
                <c:pt idx="258">
                  <c:v>0.4279600570613441</c:v>
                </c:pt>
                <c:pt idx="259">
                  <c:v>0.30975073313782425</c:v>
                </c:pt>
                <c:pt idx="260">
                  <c:v>0.20647188876098513</c:v>
                </c:pt>
                <c:pt idx="261">
                  <c:v>0.48594143174939031</c:v>
                </c:pt>
                <c:pt idx="262">
                  <c:v>0.50899588992624278</c:v>
                </c:pt>
                <c:pt idx="263">
                  <c:v>0.60300781743666798</c:v>
                </c:pt>
                <c:pt idx="264">
                  <c:v>0.47287475548696323</c:v>
                </c:pt>
                <c:pt idx="265">
                  <c:v>0.41349253837979522</c:v>
                </c:pt>
                <c:pt idx="266">
                  <c:v>0.3948913159486182</c:v>
                </c:pt>
                <c:pt idx="267">
                  <c:v>0.32600992204111373</c:v>
                </c:pt>
                <c:pt idx="268">
                  <c:v>0.36027126306866453</c:v>
                </c:pt>
                <c:pt idx="269">
                  <c:v>0.56398254381642066</c:v>
                </c:pt>
                <c:pt idx="270">
                  <c:v>0.20735452374078844</c:v>
                </c:pt>
                <c:pt idx="271">
                  <c:v>0.54481638640054064</c:v>
                </c:pt>
                <c:pt idx="272">
                  <c:v>0.45850049497213025</c:v>
                </c:pt>
                <c:pt idx="273">
                  <c:v>0.34662794115104351</c:v>
                </c:pt>
                <c:pt idx="274">
                  <c:v>0.28426955645334817</c:v>
                </c:pt>
                <c:pt idx="275">
                  <c:v>0.38740046556773788</c:v>
                </c:pt>
                <c:pt idx="276">
                  <c:v>0.50741006948010026</c:v>
                </c:pt>
                <c:pt idx="277">
                  <c:v>0.3592681826308281</c:v>
                </c:pt>
                <c:pt idx="278">
                  <c:v>0.33592629980574029</c:v>
                </c:pt>
                <c:pt idx="279">
                  <c:v>0.30690147870712431</c:v>
                </c:pt>
                <c:pt idx="280">
                  <c:v>0.28826216685490702</c:v>
                </c:pt>
                <c:pt idx="281">
                  <c:v>0.17229207288374765</c:v>
                </c:pt>
                <c:pt idx="282">
                  <c:v>0.11997751470353867</c:v>
                </c:pt>
                <c:pt idx="283">
                  <c:v>9.804578822110116E-2</c:v>
                </c:pt>
                <c:pt idx="284">
                  <c:v>0.32901070749859829</c:v>
                </c:pt>
                <c:pt idx="285">
                  <c:v>0.1543699203951889</c:v>
                </c:pt>
                <c:pt idx="286">
                  <c:v>8.9146608679713163E-2</c:v>
                </c:pt>
                <c:pt idx="287">
                  <c:v>0.14483826393860738</c:v>
                </c:pt>
                <c:pt idx="288">
                  <c:v>0.41559996010240385</c:v>
                </c:pt>
                <c:pt idx="289">
                  <c:v>#N/A</c:v>
                </c:pt>
                <c:pt idx="290">
                  <c:v>#N/A</c:v>
                </c:pt>
                <c:pt idx="291">
                  <c:v>#N/A</c:v>
                </c:pt>
                <c:pt idx="292">
                  <c:v>#N/A</c:v>
                </c:pt>
                <c:pt idx="293">
                  <c:v>#N/A</c:v>
                </c:pt>
                <c:pt idx="294">
                  <c:v>#N/A</c:v>
                </c:pt>
                <c:pt idx="295">
                  <c:v>#N/A</c:v>
                </c:pt>
                <c:pt idx="296">
                  <c:v>#N/A</c:v>
                </c:pt>
                <c:pt idx="297">
                  <c:v>#N/A</c:v>
                </c:pt>
                <c:pt idx="298">
                  <c:v>#N/A</c:v>
                </c:pt>
                <c:pt idx="299">
                  <c:v>#N/A</c:v>
                </c:pt>
                <c:pt idx="300">
                  <c:v>#N/A</c:v>
                </c:pt>
              </c:numCache>
            </c:numRef>
          </c:val>
          <c:smooth val="0"/>
          <c:extLst>
            <c:ext xmlns:c16="http://schemas.microsoft.com/office/drawing/2014/chart" uri="{C3380CC4-5D6E-409C-BE32-E72D297353CC}">
              <c16:uniqueId val="{00000003-34A0-4857-A635-15D792412909}"/>
            </c:ext>
          </c:extLst>
        </c:ser>
        <c:dLbls>
          <c:showLegendKey val="0"/>
          <c:showVal val="0"/>
          <c:showCatName val="0"/>
          <c:showSerName val="0"/>
          <c:showPercent val="0"/>
          <c:showBubbleSize val="0"/>
        </c:dLbls>
        <c:marker val="1"/>
        <c:smooth val="0"/>
        <c:axId val="938365503"/>
        <c:axId val="420453247"/>
      </c:lineChart>
      <c:dateAx>
        <c:axId val="545519119"/>
        <c:scaling>
          <c:orientation val="minMax"/>
          <c:max val="45292"/>
          <c:min val="44562"/>
        </c:scaling>
        <c:delete val="0"/>
        <c:axPos val="b"/>
        <c:numFmt formatCode="[$-409]mmm\-yy;@" sourceLinked="0"/>
        <c:majorTickMark val="out"/>
        <c:minorTickMark val="none"/>
        <c:tickLblPos val="low"/>
        <c:spPr>
          <a:noFill/>
          <a:ln w="9525" cap="flat" cmpd="sng" algn="ctr">
            <a:solidFill>
              <a:schemeClr val="tx1"/>
            </a:solidFill>
            <a:round/>
          </a:ln>
          <a:effectLst/>
        </c:spPr>
        <c:txPr>
          <a:bodyPr rot="-2880000" spcFirstLastPara="1" vertOverflow="ellipsis" wrap="square" anchor="ctr" anchorCtr="1"/>
          <a:lstStyle/>
          <a:p>
            <a:pPr>
              <a:defRPr sz="2000" b="0" i="0" u="none" strike="noStrike" kern="1200" baseline="0">
                <a:solidFill>
                  <a:schemeClr val="tx1"/>
                </a:solidFill>
                <a:latin typeface="+mn-lt"/>
                <a:ea typeface="+mn-ea"/>
                <a:cs typeface="+mn-cs"/>
              </a:defRPr>
            </a:pPr>
            <a:endParaRPr lang="en-US"/>
          </a:p>
        </c:txPr>
        <c:crossAx val="537147103"/>
        <c:crossesAt val="-0.2"/>
        <c:auto val="1"/>
        <c:lblOffset val="100"/>
        <c:baseTimeUnit val="months"/>
        <c:majorUnit val="1"/>
        <c:majorTimeUnit val="months"/>
      </c:dateAx>
      <c:valAx>
        <c:axId val="537147103"/>
        <c:scaling>
          <c:orientation val="minMax"/>
          <c:max val="1"/>
          <c:min val="-0.2"/>
        </c:scaling>
        <c:delete val="0"/>
        <c:axPos val="l"/>
        <c:numFmt formatCode="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2000" b="0" i="0" u="none" strike="noStrike" kern="1200" baseline="0">
                <a:solidFill>
                  <a:schemeClr val="tx1"/>
                </a:solidFill>
                <a:latin typeface="+mn-lt"/>
                <a:ea typeface="+mn-ea"/>
                <a:cs typeface="+mn-cs"/>
              </a:defRPr>
            </a:pPr>
            <a:endParaRPr lang="en-US"/>
          </a:p>
        </c:txPr>
        <c:crossAx val="545519119"/>
        <c:crosses val="autoZero"/>
        <c:crossBetween val="between"/>
        <c:majorUnit val="0.2"/>
      </c:valAx>
      <c:valAx>
        <c:axId val="420453247"/>
        <c:scaling>
          <c:orientation val="minMax"/>
          <c:max val="1"/>
          <c:min val="-0.2"/>
        </c:scaling>
        <c:delete val="0"/>
        <c:axPos val="r"/>
        <c:numFmt formatCode="#,##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2000" b="0" i="0" u="none" strike="noStrike" kern="1200" baseline="0">
                <a:solidFill>
                  <a:schemeClr val="tx1"/>
                </a:solidFill>
                <a:latin typeface="+mn-lt"/>
                <a:ea typeface="+mn-ea"/>
                <a:cs typeface="+mn-cs"/>
              </a:defRPr>
            </a:pPr>
            <a:endParaRPr lang="en-US"/>
          </a:p>
        </c:txPr>
        <c:crossAx val="938365503"/>
        <c:crosses val="max"/>
        <c:crossBetween val="between"/>
        <c:majorUnit val="0.2"/>
      </c:valAx>
      <c:dateAx>
        <c:axId val="938365503"/>
        <c:scaling>
          <c:orientation val="minMax"/>
        </c:scaling>
        <c:delete val="1"/>
        <c:axPos val="b"/>
        <c:numFmt formatCode="mmm&quot;-&quot;yyyy" sourceLinked="1"/>
        <c:majorTickMark val="out"/>
        <c:minorTickMark val="none"/>
        <c:tickLblPos val="nextTo"/>
        <c:crossAx val="420453247"/>
        <c:crosses val="autoZero"/>
        <c:auto val="1"/>
        <c:lblOffset val="100"/>
        <c:baseTimeUnit val="months"/>
      </c:dateAx>
      <c:spPr>
        <a:noFill/>
        <a:ln>
          <a:noFill/>
        </a:ln>
        <a:effectLst/>
      </c:spPr>
    </c:plotArea>
    <c:legend>
      <c:legendPos val="r"/>
      <c:layout>
        <c:manualLayout>
          <c:xMode val="edge"/>
          <c:yMode val="edge"/>
          <c:x val="9.256517312560128E-2"/>
          <c:y val="9.6043867174479658E-2"/>
          <c:w val="0.60063969281342799"/>
          <c:h val="0.22696053520721429"/>
        </c:manualLayout>
      </c:layout>
      <c:overlay val="0"/>
      <c:spPr>
        <a:noFill/>
        <a:ln>
          <a:noFill/>
        </a:ln>
        <a:effectLst/>
      </c:spPr>
      <c:txPr>
        <a:bodyPr rot="0" spcFirstLastPara="1" vertOverflow="ellipsis" vert="horz" wrap="square" anchor="ctr" anchorCtr="1"/>
        <a:lstStyle/>
        <a:p>
          <a:pPr>
            <a:defRPr sz="2000" b="0" i="0" u="none" strike="noStrike" kern="1200" baseline="0">
              <a:solidFill>
                <a:schemeClr val="tx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ysClr val="window" lastClr="FFFFFF"/>
    </a:solidFill>
    <a:ln w="9525" cap="flat" cmpd="sng" algn="ctr">
      <a:noFill/>
      <a:round/>
    </a:ln>
    <a:effectLst/>
  </c:spPr>
  <c:txPr>
    <a:bodyPr/>
    <a:lstStyle/>
    <a:p>
      <a:pPr>
        <a:defRPr sz="2000">
          <a:solidFill>
            <a:schemeClr val="tx1"/>
          </a:solidFill>
          <a:latin typeface="+mn-lt"/>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60</xdr:col>
      <xdr:colOff>0</xdr:colOff>
      <xdr:row>20</xdr:row>
      <xdr:rowOff>0</xdr:rowOff>
    </xdr:from>
    <xdr:to>
      <xdr:col>61</xdr:col>
      <xdr:colOff>619125</xdr:colOff>
      <xdr:row>21</xdr:row>
      <xdr:rowOff>85725</xdr:rowOff>
    </xdr:to>
    <xdr:sp macro="" textlink="">
      <xdr:nvSpPr>
        <xdr:cNvPr id="3" name="TextBox 1">
          <a:extLst>
            <a:ext uri="{FF2B5EF4-FFF2-40B4-BE49-F238E27FC236}">
              <a16:creationId xmlns:a16="http://schemas.microsoft.com/office/drawing/2014/main" id="{ECFDE6CA-5C67-8561-3CE9-E0D670E18E7F}"/>
            </a:ext>
          </a:extLst>
        </xdr:cNvPr>
        <xdr:cNvSpPr txBox="1"/>
      </xdr:nvSpPr>
      <xdr:spPr>
        <a:xfrm>
          <a:off x="26765250" y="3800475"/>
          <a:ext cx="1304925" cy="285750"/>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sz="1100">
              <a:latin typeface="Garamond" panose="02020404030301010803" pitchFamily="18" charset="0"/>
            </a:rPr>
            <a:t>m/m</a:t>
          </a:r>
          <a:r>
            <a:rPr lang="en-US" sz="1100" baseline="0">
              <a:latin typeface="Garamond" panose="02020404030301010803" pitchFamily="18" charset="0"/>
            </a:rPr>
            <a:t> % chg, saar</a:t>
          </a:r>
          <a:endParaRPr lang="en-US" sz="1100">
            <a:latin typeface="Garamond" panose="02020404030301010803" pitchFamily="18" charset="0"/>
          </a:endParaRPr>
        </a:p>
      </xdr:txBody>
    </xdr:sp>
    <xdr:clientData/>
  </xdr:twoCellAnchor>
  <xdr:twoCellAnchor>
    <xdr:from>
      <xdr:col>2</xdr:col>
      <xdr:colOff>117230</xdr:colOff>
      <xdr:row>9</xdr:row>
      <xdr:rowOff>9888</xdr:rowOff>
    </xdr:from>
    <xdr:to>
      <xdr:col>13</xdr:col>
      <xdr:colOff>29309</xdr:colOff>
      <xdr:row>37</xdr:row>
      <xdr:rowOff>51286</xdr:rowOff>
    </xdr:to>
    <xdr:graphicFrame macro="">
      <xdr:nvGraphicFramePr>
        <xdr:cNvPr id="7" name="Chart 6">
          <a:extLst>
            <a:ext uri="{FF2B5EF4-FFF2-40B4-BE49-F238E27FC236}">
              <a16:creationId xmlns:a16="http://schemas.microsoft.com/office/drawing/2014/main" id="{8E25B9FF-FA06-4EBA-B147-BE2FA0E9DB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0.73566</cdr:x>
      <cdr:y>0.08706</cdr:y>
    </cdr:to>
    <cdr:sp macro="" textlink="">
      <cdr:nvSpPr>
        <cdr:cNvPr id="6" name="TextBox 1">
          <a:extLst xmlns:a="http://schemas.openxmlformats.org/drawingml/2006/main">
            <a:ext uri="{FF2B5EF4-FFF2-40B4-BE49-F238E27FC236}">
              <a16:creationId xmlns:a16="http://schemas.microsoft.com/office/drawing/2014/main" id="{048268A1-AA21-AC2B-DE64-EDF898C41CBC}"/>
            </a:ext>
          </a:extLst>
        </cdr:cNvPr>
        <cdr:cNvSpPr txBox="1"/>
      </cdr:nvSpPr>
      <cdr:spPr>
        <a:xfrm xmlns:a="http://schemas.openxmlformats.org/drawingml/2006/main">
          <a:off x="0" y="0"/>
          <a:ext cx="4499802" cy="277636"/>
        </a:xfrm>
        <a:prstGeom xmlns:a="http://schemas.openxmlformats.org/drawingml/2006/main" prst="rect">
          <a:avLst/>
        </a:prstGeom>
      </cdr:spPr>
      <cdr:txBody>
        <a:bodyPr xmlns:a="http://schemas.openxmlformats.org/drawingml/2006/main" wrap="square" l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2000"/>
            <a:t>Percentage point contribution to month-over-month</a:t>
          </a:r>
          <a:r>
            <a:rPr lang="en-US" sz="2000" baseline="0"/>
            <a:t> core PCE inflation</a:t>
          </a:r>
          <a:endParaRPr lang="en-US" sz="2000"/>
        </a:p>
      </cdr:txBody>
    </cdr:sp>
  </cdr:relSizeAnchor>
  <cdr:relSizeAnchor xmlns:cdr="http://schemas.openxmlformats.org/drawingml/2006/chartDrawing">
    <cdr:from>
      <cdr:x>0.05923</cdr:x>
      <cdr:y>0.701</cdr:y>
    </cdr:from>
    <cdr:to>
      <cdr:x>0.94222</cdr:x>
      <cdr:y>0.701</cdr:y>
    </cdr:to>
    <cdr:cxnSp macro="">
      <cdr:nvCxnSpPr>
        <cdr:cNvPr id="3" name="Straight Connector 2">
          <a:extLst xmlns:a="http://schemas.openxmlformats.org/drawingml/2006/main">
            <a:ext uri="{FF2B5EF4-FFF2-40B4-BE49-F238E27FC236}">
              <a16:creationId xmlns:a16="http://schemas.microsoft.com/office/drawing/2014/main" id="{07931297-79CF-F4C1-353E-349E64EC2DE9}"/>
            </a:ext>
          </a:extLst>
        </cdr:cNvPr>
        <cdr:cNvCxnSpPr/>
      </cdr:nvCxnSpPr>
      <cdr:spPr>
        <a:xfrm xmlns:a="http://schemas.openxmlformats.org/drawingml/2006/main">
          <a:off x="634119" y="3848657"/>
          <a:ext cx="9453398" cy="0"/>
        </a:xfrm>
        <a:prstGeom xmlns:a="http://schemas.openxmlformats.org/drawingml/2006/main" prst="line">
          <a:avLst/>
        </a:prstGeom>
        <a:ln xmlns:a="http://schemas.openxmlformats.org/drawingml/2006/main" w="9525">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3.xml><?xml version="1.0" encoding="utf-8"?>
<xdr:wsDr xmlns:xdr="http://schemas.openxmlformats.org/drawingml/2006/spreadsheetDrawing" xmlns:a="http://schemas.openxmlformats.org/drawingml/2006/main">
  <xdr:twoCellAnchor>
    <xdr:from>
      <xdr:col>60</xdr:col>
      <xdr:colOff>0</xdr:colOff>
      <xdr:row>19</xdr:row>
      <xdr:rowOff>0</xdr:rowOff>
    </xdr:from>
    <xdr:to>
      <xdr:col>61</xdr:col>
      <xdr:colOff>619125</xdr:colOff>
      <xdr:row>20</xdr:row>
      <xdr:rowOff>85725</xdr:rowOff>
    </xdr:to>
    <xdr:sp macro="" textlink="">
      <xdr:nvSpPr>
        <xdr:cNvPr id="2" name="TextBox 1">
          <a:extLst>
            <a:ext uri="{FF2B5EF4-FFF2-40B4-BE49-F238E27FC236}">
              <a16:creationId xmlns:a16="http://schemas.microsoft.com/office/drawing/2014/main" id="{B860F9EA-5E8F-4E88-9013-6FF33D16E757}"/>
            </a:ext>
          </a:extLst>
        </xdr:cNvPr>
        <xdr:cNvSpPr txBox="1"/>
      </xdr:nvSpPr>
      <xdr:spPr>
        <a:xfrm>
          <a:off x="48253650" y="4238625"/>
          <a:ext cx="1304925" cy="285750"/>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sz="1100">
              <a:latin typeface="Garamond" panose="02020404030301010803" pitchFamily="18" charset="0"/>
            </a:rPr>
            <a:t>m/m</a:t>
          </a:r>
          <a:r>
            <a:rPr lang="en-US" sz="1100" baseline="0">
              <a:latin typeface="Garamond" panose="02020404030301010803" pitchFamily="18" charset="0"/>
            </a:rPr>
            <a:t> % chg, saar</a:t>
          </a:r>
          <a:endParaRPr lang="en-US" sz="1100">
            <a:latin typeface="Garamond" panose="02020404030301010803" pitchFamily="18" charset="0"/>
          </a:endParaRPr>
        </a:p>
      </xdr:txBody>
    </xdr:sp>
    <xdr:clientData/>
  </xdr:twoCellAnchor>
  <xdr:twoCellAnchor>
    <xdr:from>
      <xdr:col>2</xdr:col>
      <xdr:colOff>117230</xdr:colOff>
      <xdr:row>8</xdr:row>
      <xdr:rowOff>9888</xdr:rowOff>
    </xdr:from>
    <xdr:to>
      <xdr:col>13</xdr:col>
      <xdr:colOff>29309</xdr:colOff>
      <xdr:row>36</xdr:row>
      <xdr:rowOff>51286</xdr:rowOff>
    </xdr:to>
    <xdr:graphicFrame macro="">
      <xdr:nvGraphicFramePr>
        <xdr:cNvPr id="3" name="Chart 2">
          <a:extLst>
            <a:ext uri="{FF2B5EF4-FFF2-40B4-BE49-F238E27FC236}">
              <a16:creationId xmlns:a16="http://schemas.microsoft.com/office/drawing/2014/main" id="{A93105B4-7F10-4C58-AC73-3AEBE9D2AE5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cdr:y>
    </cdr:from>
    <cdr:to>
      <cdr:x>0.73566</cdr:x>
      <cdr:y>0.08706</cdr:y>
    </cdr:to>
    <cdr:sp macro="" textlink="">
      <cdr:nvSpPr>
        <cdr:cNvPr id="6" name="TextBox 1">
          <a:extLst xmlns:a="http://schemas.openxmlformats.org/drawingml/2006/main">
            <a:ext uri="{FF2B5EF4-FFF2-40B4-BE49-F238E27FC236}">
              <a16:creationId xmlns:a16="http://schemas.microsoft.com/office/drawing/2014/main" id="{048268A1-AA21-AC2B-DE64-EDF898C41CBC}"/>
            </a:ext>
          </a:extLst>
        </cdr:cNvPr>
        <cdr:cNvSpPr txBox="1"/>
      </cdr:nvSpPr>
      <cdr:spPr>
        <a:xfrm xmlns:a="http://schemas.openxmlformats.org/drawingml/2006/main">
          <a:off x="0" y="0"/>
          <a:ext cx="4499802" cy="277636"/>
        </a:xfrm>
        <a:prstGeom xmlns:a="http://schemas.openxmlformats.org/drawingml/2006/main" prst="rect">
          <a:avLst/>
        </a:prstGeom>
      </cdr:spPr>
      <cdr:txBody>
        <a:bodyPr xmlns:a="http://schemas.openxmlformats.org/drawingml/2006/main" wrap="square" l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2000"/>
            <a:t>Percentage point contribution to month-over-month</a:t>
          </a:r>
          <a:r>
            <a:rPr lang="en-US" sz="2000" baseline="0"/>
            <a:t> core PCE inflation</a:t>
          </a:r>
          <a:endParaRPr lang="en-US" sz="2000"/>
        </a:p>
      </cdr:txBody>
    </cdr:sp>
  </cdr:relSizeAnchor>
  <cdr:relSizeAnchor xmlns:cdr="http://schemas.openxmlformats.org/drawingml/2006/chartDrawing">
    <cdr:from>
      <cdr:x>0.05923</cdr:x>
      <cdr:y>0.701</cdr:y>
    </cdr:from>
    <cdr:to>
      <cdr:x>0.94222</cdr:x>
      <cdr:y>0.701</cdr:y>
    </cdr:to>
    <cdr:cxnSp macro="">
      <cdr:nvCxnSpPr>
        <cdr:cNvPr id="3" name="Straight Connector 2">
          <a:extLst xmlns:a="http://schemas.openxmlformats.org/drawingml/2006/main">
            <a:ext uri="{FF2B5EF4-FFF2-40B4-BE49-F238E27FC236}">
              <a16:creationId xmlns:a16="http://schemas.microsoft.com/office/drawing/2014/main" id="{07931297-79CF-F4C1-353E-349E64EC2DE9}"/>
            </a:ext>
          </a:extLst>
        </cdr:cNvPr>
        <cdr:cNvCxnSpPr/>
      </cdr:nvCxnSpPr>
      <cdr:spPr>
        <a:xfrm xmlns:a="http://schemas.openxmlformats.org/drawingml/2006/main">
          <a:off x="634119" y="3848657"/>
          <a:ext cx="9453398" cy="0"/>
        </a:xfrm>
        <a:prstGeom xmlns:a="http://schemas.openxmlformats.org/drawingml/2006/main" prst="line">
          <a:avLst/>
        </a:prstGeom>
        <a:ln xmlns:a="http://schemas.openxmlformats.org/drawingml/2006/main" w="9525">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CGXFEM@USNA" TargetMode="External"/><Relationship Id="rId2" Type="http://schemas.openxmlformats.org/officeDocument/2006/relationships/hyperlink" Target="mailto:JCGXFEM@USNA" TargetMode="External"/><Relationship Id="rId1" Type="http://schemas.openxmlformats.org/officeDocument/2006/relationships/hyperlink" Target="mailto:CSRM@USNA"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JCXFEM@US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66FF99"/>
  </sheetPr>
  <dimension ref="A1:AR320"/>
  <sheetViews>
    <sheetView zoomScaleNormal="100" workbookViewId="0">
      <pane xSplit="2" ySplit="8" topLeftCell="C26" activePane="bottomRight" state="frozenSplit"/>
      <selection pane="topRight" activeCell="C1" sqref="C1"/>
      <selection pane="bottomLeft" activeCell="A8" sqref="A8"/>
      <selection pane="bottomRight" activeCell="N41" sqref="N41"/>
    </sheetView>
  </sheetViews>
  <sheetFormatPr defaultRowHeight="15.5" x14ac:dyDescent="0.35"/>
  <cols>
    <col min="1" max="1" width="10.08984375" style="12" customWidth="1"/>
    <col min="2" max="2" width="1.6328125" customWidth="1"/>
    <col min="3" max="13" width="12.6328125" customWidth="1"/>
    <col min="15" max="15" width="9" style="18"/>
    <col min="16" max="16" width="15.6328125" style="29" customWidth="1"/>
    <col min="17" max="17" width="13.6328125" style="29" customWidth="1"/>
    <col min="18" max="18" width="13.08984375" style="29" customWidth="1"/>
    <col min="19" max="19" width="18.453125" style="29" customWidth="1"/>
    <col min="20" max="21" width="2.6328125" style="2" customWidth="1"/>
    <col min="22" max="22" width="40.6328125" style="8" customWidth="1"/>
    <col min="23" max="23" width="9.453125" style="8" bestFit="1" customWidth="1"/>
    <col min="24" max="26" width="14.6328125" style="8" customWidth="1"/>
    <col min="27" max="27" width="2.6328125" style="2" customWidth="1"/>
    <col min="28" max="30" width="14.6328125" style="5" customWidth="1"/>
    <col min="31" max="31" width="2.6328125" style="2" customWidth="1"/>
    <col min="32" max="32" width="14.36328125" style="54" customWidth="1"/>
    <col min="33" max="33" width="2.6328125" style="2" customWidth="1"/>
    <col min="34" max="36" width="9" style="34"/>
    <col min="37" max="37" width="4.36328125" style="35" customWidth="1"/>
    <col min="38" max="40" width="9" style="39"/>
  </cols>
  <sheetData>
    <row r="1" spans="1:44" s="12" customFormat="1" x14ac:dyDescent="0.35">
      <c r="A1" s="12" t="s">
        <v>99</v>
      </c>
      <c r="C1" s="57" t="s">
        <v>338</v>
      </c>
      <c r="D1" s="57" t="s">
        <v>338</v>
      </c>
      <c r="E1" s="57" t="s">
        <v>338</v>
      </c>
      <c r="F1" s="57" t="s">
        <v>338</v>
      </c>
      <c r="G1" s="57" t="s">
        <v>338</v>
      </c>
      <c r="H1" s="57" t="s">
        <v>338</v>
      </c>
      <c r="I1" s="57" t="s">
        <v>338</v>
      </c>
      <c r="J1" s="57" t="s">
        <v>338</v>
      </c>
      <c r="K1" s="57" t="s">
        <v>338</v>
      </c>
      <c r="L1" s="57" t="s">
        <v>338</v>
      </c>
      <c r="M1" s="57" t="s">
        <v>338</v>
      </c>
      <c r="O1" s="16" t="s">
        <v>98</v>
      </c>
      <c r="P1" s="27" t="s">
        <v>98</v>
      </c>
      <c r="Q1" s="27" t="s">
        <v>98</v>
      </c>
      <c r="R1" s="27" t="s">
        <v>98</v>
      </c>
      <c r="S1" s="27" t="s">
        <v>98</v>
      </c>
      <c r="T1" s="14"/>
      <c r="U1" s="14"/>
      <c r="V1" s="13" t="s">
        <v>347</v>
      </c>
      <c r="W1" s="13" t="s">
        <v>88</v>
      </c>
      <c r="X1" s="13" t="s">
        <v>88</v>
      </c>
      <c r="Y1" s="13" t="s">
        <v>88</v>
      </c>
      <c r="Z1" s="13" t="s">
        <v>88</v>
      </c>
      <c r="AA1" s="14"/>
      <c r="AB1" s="15" t="s">
        <v>88</v>
      </c>
      <c r="AC1" s="15" t="s">
        <v>88</v>
      </c>
      <c r="AD1" s="15" t="s">
        <v>88</v>
      </c>
      <c r="AE1" s="14"/>
      <c r="AF1" s="52" t="s">
        <v>89</v>
      </c>
      <c r="AG1" s="14"/>
      <c r="AH1" s="30" t="s">
        <v>89</v>
      </c>
      <c r="AI1" s="30" t="s">
        <v>89</v>
      </c>
      <c r="AJ1" s="30" t="s">
        <v>89</v>
      </c>
      <c r="AK1" s="31"/>
      <c r="AL1" s="36" t="s">
        <v>89</v>
      </c>
      <c r="AM1" s="36" t="s">
        <v>89</v>
      </c>
      <c r="AN1" s="36" t="s">
        <v>89</v>
      </c>
      <c r="AO1"/>
      <c r="AP1"/>
      <c r="AQ1"/>
      <c r="AR1"/>
    </row>
    <row r="2" spans="1:44" s="42" customFormat="1" ht="46.5" customHeight="1" x14ac:dyDescent="0.25">
      <c r="A2" s="41"/>
      <c r="O2" s="43"/>
      <c r="P2" s="44" t="s">
        <v>94</v>
      </c>
      <c r="Q2" s="44" t="s">
        <v>97</v>
      </c>
      <c r="R2" s="44" t="s">
        <v>96</v>
      </c>
      <c r="S2" s="44" t="s">
        <v>95</v>
      </c>
      <c r="T2" s="45"/>
      <c r="U2" s="45"/>
      <c r="V2" s="56" t="s">
        <v>339</v>
      </c>
      <c r="W2" s="46"/>
      <c r="X2" s="46" t="s">
        <v>82</v>
      </c>
      <c r="Y2" s="46" t="s">
        <v>83</v>
      </c>
      <c r="Z2" s="46" t="s">
        <v>84</v>
      </c>
      <c r="AA2" s="45"/>
      <c r="AB2" s="47" t="s">
        <v>85</v>
      </c>
      <c r="AC2" s="47" t="s">
        <v>87</v>
      </c>
      <c r="AD2" s="47" t="s">
        <v>86</v>
      </c>
      <c r="AE2" s="45"/>
      <c r="AF2" s="53" t="s">
        <v>90</v>
      </c>
      <c r="AG2" s="45"/>
      <c r="AH2" s="48"/>
      <c r="AI2" s="48"/>
      <c r="AJ2" s="48"/>
      <c r="AK2" s="49"/>
      <c r="AL2" s="50" t="s">
        <v>91</v>
      </c>
      <c r="AM2" s="50" t="s">
        <v>92</v>
      </c>
      <c r="AN2" s="50" t="s">
        <v>336</v>
      </c>
      <c r="AO2" s="51"/>
      <c r="AP2" s="51"/>
      <c r="AQ2" s="51"/>
      <c r="AR2" s="51"/>
    </row>
    <row r="3" spans="1:44" x14ac:dyDescent="0.35">
      <c r="V3" s="19" t="s">
        <v>100</v>
      </c>
      <c r="W3" s="19" t="s">
        <v>0</v>
      </c>
      <c r="X3" s="10" t="s">
        <v>1</v>
      </c>
      <c r="Y3" s="10" t="s">
        <v>6</v>
      </c>
      <c r="Z3" s="8" t="s">
        <v>3</v>
      </c>
      <c r="AB3" s="5" t="s">
        <v>2</v>
      </c>
      <c r="AC3" s="7" t="s">
        <v>5</v>
      </c>
      <c r="AD3" s="7" t="s">
        <v>4</v>
      </c>
    </row>
    <row r="4" spans="1:44" s="1" customFormat="1" ht="94.5" customHeight="1" x14ac:dyDescent="0.35">
      <c r="A4" s="24"/>
      <c r="O4" s="17"/>
      <c r="P4" s="28" t="s">
        <v>94</v>
      </c>
      <c r="Q4" s="28" t="s">
        <v>97</v>
      </c>
      <c r="R4" s="28" t="s">
        <v>96</v>
      </c>
      <c r="S4" s="28" t="s">
        <v>95</v>
      </c>
      <c r="T4" s="3"/>
      <c r="U4" s="3"/>
      <c r="V4" s="9" t="s">
        <v>7</v>
      </c>
      <c r="W4" s="9"/>
      <c r="X4" s="9" t="s">
        <v>8</v>
      </c>
      <c r="Y4" s="9" t="s">
        <v>13</v>
      </c>
      <c r="Z4" s="9" t="s">
        <v>10</v>
      </c>
      <c r="AA4" s="3"/>
      <c r="AB4" s="6" t="s">
        <v>9</v>
      </c>
      <c r="AC4" s="6" t="s">
        <v>12</v>
      </c>
      <c r="AD4" s="6" t="s">
        <v>11</v>
      </c>
      <c r="AE4" s="3"/>
      <c r="AF4" s="55" t="s">
        <v>93</v>
      </c>
      <c r="AG4" s="3"/>
      <c r="AH4" s="32"/>
      <c r="AI4" s="32"/>
      <c r="AJ4" s="32"/>
      <c r="AK4" s="33"/>
      <c r="AL4" s="37" t="s">
        <v>91</v>
      </c>
      <c r="AM4" s="37" t="s">
        <v>92</v>
      </c>
      <c r="AN4" s="38" t="s">
        <v>330</v>
      </c>
      <c r="AO4"/>
      <c r="AP4"/>
      <c r="AQ4"/>
      <c r="AR4"/>
    </row>
    <row r="5" spans="1:44" x14ac:dyDescent="0.35">
      <c r="V5" s="8" t="s">
        <v>14</v>
      </c>
      <c r="X5" s="8" t="s">
        <v>15</v>
      </c>
      <c r="Y5" s="8" t="s">
        <v>15</v>
      </c>
      <c r="Z5" s="8" t="s">
        <v>15</v>
      </c>
      <c r="AB5" s="5" t="s">
        <v>15</v>
      </c>
      <c r="AC5" s="5" t="s">
        <v>15</v>
      </c>
      <c r="AD5" s="5" t="s">
        <v>15</v>
      </c>
    </row>
    <row r="6" spans="1:44" x14ac:dyDescent="0.35">
      <c r="V6" s="8" t="s">
        <v>356</v>
      </c>
      <c r="X6" s="8" t="s">
        <v>368</v>
      </c>
      <c r="Y6" s="8" t="s">
        <v>368</v>
      </c>
      <c r="Z6" s="8" t="s">
        <v>368</v>
      </c>
      <c r="AB6" s="5" t="s">
        <v>368</v>
      </c>
      <c r="AC6" s="5" t="s">
        <v>368</v>
      </c>
      <c r="AD6" s="5" t="s">
        <v>368</v>
      </c>
    </row>
    <row r="7" spans="1:44" x14ac:dyDescent="0.35">
      <c r="V7" s="8" t="s">
        <v>16</v>
      </c>
      <c r="X7" s="8" t="s">
        <v>17</v>
      </c>
      <c r="Y7" s="8" t="s">
        <v>17</v>
      </c>
      <c r="Z7" s="8" t="s">
        <v>17</v>
      </c>
      <c r="AB7" s="5" t="s">
        <v>17</v>
      </c>
      <c r="AC7" s="5" t="s">
        <v>17</v>
      </c>
      <c r="AD7" s="5" t="s">
        <v>17</v>
      </c>
      <c r="AH7" s="34" t="s">
        <v>18</v>
      </c>
    </row>
    <row r="8" spans="1:44" x14ac:dyDescent="0.35">
      <c r="P8" s="29" t="s">
        <v>334</v>
      </c>
      <c r="Q8" s="29" t="s">
        <v>333</v>
      </c>
      <c r="R8" s="29" t="s">
        <v>332</v>
      </c>
      <c r="S8" s="29" t="s">
        <v>331</v>
      </c>
      <c r="V8" s="8" t="s">
        <v>19</v>
      </c>
      <c r="X8" s="8" t="s">
        <v>369</v>
      </c>
      <c r="Y8" s="8" t="s">
        <v>369</v>
      </c>
      <c r="Z8" s="8" t="s">
        <v>369</v>
      </c>
      <c r="AB8" s="5" t="s">
        <v>369</v>
      </c>
      <c r="AC8" s="5" t="s">
        <v>369</v>
      </c>
      <c r="AD8" s="5" t="s">
        <v>369</v>
      </c>
      <c r="AH8" s="34" t="s">
        <v>20</v>
      </c>
      <c r="AI8" s="34" t="s">
        <v>22</v>
      </c>
      <c r="AJ8" s="34" t="s">
        <v>21</v>
      </c>
      <c r="AL8" s="39" t="s">
        <v>22</v>
      </c>
      <c r="AM8" s="39" t="s">
        <v>21</v>
      </c>
    </row>
    <row r="9" spans="1:44" x14ac:dyDescent="0.35">
      <c r="A9" s="25">
        <v>36556</v>
      </c>
      <c r="O9" s="21">
        <f t="shared" ref="O9:O72" si="0">$A9</f>
        <v>36556</v>
      </c>
      <c r="T9" s="4"/>
      <c r="U9" s="4"/>
      <c r="V9" s="8" t="s">
        <v>101</v>
      </c>
      <c r="W9" s="20">
        <v>36556</v>
      </c>
      <c r="X9" s="11">
        <v>74.305999999999997</v>
      </c>
      <c r="Y9" s="11">
        <v>109.169</v>
      </c>
      <c r="Z9" s="11">
        <v>62.914999999999999</v>
      </c>
      <c r="AA9" s="4"/>
      <c r="AB9" s="23">
        <v>5733312</v>
      </c>
      <c r="AC9" s="23">
        <v>1688806</v>
      </c>
      <c r="AD9" s="23">
        <v>980221</v>
      </c>
      <c r="AE9" s="4"/>
      <c r="AF9" s="54">
        <f>IF(AND(ISNUMBER(AB9),ISNUMBER(AC9),ISNUMBER(AD9)),AB9-SUM(AC9:AD9),".")</f>
        <v>3064285</v>
      </c>
    </row>
    <row r="10" spans="1:44" x14ac:dyDescent="0.35">
      <c r="A10" s="25">
        <v>36585</v>
      </c>
      <c r="O10" s="21">
        <f t="shared" si="0"/>
        <v>36585</v>
      </c>
      <c r="P10" s="29">
        <f t="shared" ref="P10:P73" si="1">IF(ISNUMBER($AH10),$AH10*100,NA())</f>
        <v>0.14669071138267284</v>
      </c>
      <c r="Q10" s="29">
        <f t="shared" ref="Q10:Q73" si="2">IF(AND(ISNUMBER(29),ISNUMBER(S10),ISNUMBER(R10)),P10-S10-R10,NA())</f>
        <v>0.14308983191110436</v>
      </c>
      <c r="R10" s="29">
        <f t="shared" ref="R10:R73" si="3">IF(AND(ISNUMBER($AJ10),ISNUMBER($AM10)),$AJ10*$AM10*100,NA())</f>
        <v>4.5360159539624599E-2</v>
      </c>
      <c r="S10" s="29">
        <f t="shared" ref="S10:S73" si="4">IF(AND(ISNUMBER($AI10),ISNUMBER($AL10)),$AI10*$AL10*100,NA())</f>
        <v>-4.1759280068056126E-2</v>
      </c>
      <c r="T10" s="4"/>
      <c r="U10" s="4"/>
      <c r="V10" s="8" t="s">
        <v>102</v>
      </c>
      <c r="W10" s="20">
        <v>36585</v>
      </c>
      <c r="X10" s="11">
        <v>74.415000000000006</v>
      </c>
      <c r="Y10" s="11">
        <v>109.015</v>
      </c>
      <c r="Z10" s="11">
        <v>63.082999999999998</v>
      </c>
      <c r="AA10" s="4"/>
      <c r="AB10" s="23">
        <v>5799886</v>
      </c>
      <c r="AC10" s="23">
        <v>1716924</v>
      </c>
      <c r="AD10" s="23">
        <v>985233</v>
      </c>
      <c r="AE10" s="4"/>
      <c r="AF10" s="54">
        <f t="shared" ref="AF10:AF73" si="5">IF(AND(ISNUMBER(AB10),ISNUMBER(AC10),ISNUMBER(AD10)),AB10-SUM(AC10:AD10),".")</f>
        <v>3097729</v>
      </c>
      <c r="AH10" s="34">
        <f t="shared" ref="AH10:AH73" si="6">IF(AND(ISNUMBER(X9),ISNUMBER(X10)),(X10-X9)/X9,".")</f>
        <v>1.4669071138267284E-3</v>
      </c>
      <c r="AI10" s="34">
        <f t="shared" ref="AI10:AI73" si="7">IF(AND(ISNUMBER(Y9),ISNUMBER(Y10)),(Y10-Y9)/Y9,".")</f>
        <v>-1.4106568714561494E-3</v>
      </c>
      <c r="AJ10" s="34">
        <f t="shared" ref="AJ10:AJ73" si="8">IF(AND(ISNUMBER(Z9),ISNUMBER(Z10)),(Z10-Z9)/Z9,".")</f>
        <v>2.6702694111102165E-3</v>
      </c>
      <c r="AL10" s="39">
        <f t="shared" ref="AL10:AL73" si="9">IF(AND(ISNUMBER(AC10),ISNUMBER($AB10)),AC10/$AB10,".")</f>
        <v>0.29602719777595626</v>
      </c>
      <c r="AM10" s="39">
        <f t="shared" ref="AM10:AM73" si="10">IF(AND(ISNUMBER(AD10),ISNUMBER($AB10)),AD10/$AB10,".")</f>
        <v>0.16987109746639847</v>
      </c>
      <c r="AN10" s="39">
        <f>IF(AND(ISNUMBER(AL10),ISNUMBER(AM10)),1-SUM(AL10:AM10),".")</f>
        <v>0.53410170475764529</v>
      </c>
    </row>
    <row r="11" spans="1:44" x14ac:dyDescent="0.35">
      <c r="A11" s="25">
        <v>36616</v>
      </c>
      <c r="O11" s="21">
        <f t="shared" si="0"/>
        <v>36616</v>
      </c>
      <c r="P11" s="29">
        <f t="shared" si="1"/>
        <v>0.20560370892963994</v>
      </c>
      <c r="Q11" s="29">
        <f t="shared" si="2"/>
        <v>8.3154795211832611E-2</v>
      </c>
      <c r="R11" s="29">
        <f t="shared" si="3"/>
        <v>4.27005471917778E-2</v>
      </c>
      <c r="S11" s="29">
        <f t="shared" si="4"/>
        <v>7.9748366526029554E-2</v>
      </c>
      <c r="T11" s="4"/>
      <c r="U11" s="4"/>
      <c r="V11" s="8" t="s">
        <v>103</v>
      </c>
      <c r="W11" s="20">
        <v>36616</v>
      </c>
      <c r="X11" s="11">
        <v>74.567999999999998</v>
      </c>
      <c r="Y11" s="11">
        <v>109.309</v>
      </c>
      <c r="Z11" s="11">
        <v>63.241999999999997</v>
      </c>
      <c r="AA11" s="4"/>
      <c r="AB11" s="23">
        <v>5845352</v>
      </c>
      <c r="AC11" s="23">
        <v>1728508</v>
      </c>
      <c r="AD11" s="23">
        <v>990283</v>
      </c>
      <c r="AE11" s="4"/>
      <c r="AF11" s="54">
        <f t="shared" si="5"/>
        <v>3126561</v>
      </c>
      <c r="AH11" s="34">
        <f t="shared" si="6"/>
        <v>2.0560370892963994E-3</v>
      </c>
      <c r="AI11" s="34">
        <f t="shared" si="7"/>
        <v>2.6968765766178684E-3</v>
      </c>
      <c r="AJ11" s="34">
        <f t="shared" si="8"/>
        <v>2.5204888797298627E-3</v>
      </c>
      <c r="AL11" s="39">
        <f t="shared" si="9"/>
        <v>0.29570640057262593</v>
      </c>
      <c r="AM11" s="39">
        <f t="shared" si="10"/>
        <v>0.16941374959112812</v>
      </c>
      <c r="AN11" s="39">
        <f t="shared" ref="AN11:AN74" si="11">IF(AND(ISNUMBER(AL11),ISNUMBER(AM11)),1-SUM(AL11:AM11),".")</f>
        <v>0.53487984983624592</v>
      </c>
    </row>
    <row r="12" spans="1:44" x14ac:dyDescent="0.35">
      <c r="A12" s="25">
        <v>36646</v>
      </c>
      <c r="O12" s="21">
        <f t="shared" si="0"/>
        <v>36646</v>
      </c>
      <c r="P12" s="29">
        <f t="shared" si="1"/>
        <v>6.5711833494269109E-2</v>
      </c>
      <c r="Q12" s="29">
        <f t="shared" si="2"/>
        <v>-1.2583620278410729E-2</v>
      </c>
      <c r="R12" s="29">
        <f t="shared" si="3"/>
        <v>3.8021444428288413E-2</v>
      </c>
      <c r="S12" s="29">
        <f t="shared" si="4"/>
        <v>4.0274009344391425E-2</v>
      </c>
      <c r="T12" s="4"/>
      <c r="U12" s="4"/>
      <c r="V12" s="8" t="s">
        <v>104</v>
      </c>
      <c r="W12" s="20">
        <v>36646</v>
      </c>
      <c r="X12" s="11">
        <v>74.617000000000004</v>
      </c>
      <c r="Y12" s="11">
        <v>109.459</v>
      </c>
      <c r="Z12" s="11">
        <v>63.383000000000003</v>
      </c>
      <c r="AA12" s="4"/>
      <c r="AB12" s="23">
        <v>5835391</v>
      </c>
      <c r="AC12" s="23">
        <v>1712614</v>
      </c>
      <c r="AD12" s="23">
        <v>995142</v>
      </c>
      <c r="AE12" s="4"/>
      <c r="AF12" s="54">
        <f t="shared" si="5"/>
        <v>3127635</v>
      </c>
      <c r="AH12" s="34">
        <f t="shared" si="6"/>
        <v>6.5711833494269114E-4</v>
      </c>
      <c r="AI12" s="34">
        <f t="shared" si="7"/>
        <v>1.3722566302866706E-3</v>
      </c>
      <c r="AJ12" s="34">
        <f t="shared" si="8"/>
        <v>2.2295310078745984E-3</v>
      </c>
      <c r="AL12" s="39">
        <f t="shared" si="9"/>
        <v>0.29348744582839437</v>
      </c>
      <c r="AM12" s="39">
        <f t="shared" si="10"/>
        <v>0.17053561620806557</v>
      </c>
      <c r="AN12" s="39">
        <f t="shared" si="11"/>
        <v>0.53597693796354007</v>
      </c>
    </row>
    <row r="13" spans="1:44" x14ac:dyDescent="0.35">
      <c r="A13" s="25">
        <v>36677</v>
      </c>
      <c r="O13" s="21">
        <f t="shared" si="0"/>
        <v>36677</v>
      </c>
      <c r="P13" s="29">
        <f t="shared" si="1"/>
        <v>0.10721417371376267</v>
      </c>
      <c r="Q13" s="29">
        <f t="shared" si="2"/>
        <v>9.2840682612031461E-2</v>
      </c>
      <c r="R13" s="29">
        <f t="shared" si="3"/>
        <v>4.5792865348971507E-2</v>
      </c>
      <c r="S13" s="29">
        <f t="shared" si="4"/>
        <v>-3.1419374247240298E-2</v>
      </c>
      <c r="T13" s="4"/>
      <c r="U13" s="4"/>
      <c r="V13" s="8" t="s">
        <v>105</v>
      </c>
      <c r="W13" s="20">
        <v>36677</v>
      </c>
      <c r="X13" s="11">
        <v>74.697000000000003</v>
      </c>
      <c r="Y13" s="11">
        <v>109.342</v>
      </c>
      <c r="Z13" s="11">
        <v>63.552999999999997</v>
      </c>
      <c r="AA13" s="4"/>
      <c r="AB13" s="23">
        <v>5860755</v>
      </c>
      <c r="AC13" s="23">
        <v>1722728</v>
      </c>
      <c r="AD13" s="23">
        <v>1000634</v>
      </c>
      <c r="AE13" s="4"/>
      <c r="AF13" s="54">
        <f t="shared" si="5"/>
        <v>3137393</v>
      </c>
      <c r="AH13" s="34">
        <f t="shared" si="6"/>
        <v>1.0721417371376267E-3</v>
      </c>
      <c r="AI13" s="34">
        <f t="shared" si="7"/>
        <v>-1.0688933756018641E-3</v>
      </c>
      <c r="AJ13" s="34">
        <f t="shared" si="8"/>
        <v>2.682107189624893E-3</v>
      </c>
      <c r="AL13" s="39">
        <f t="shared" si="9"/>
        <v>0.29394301587423466</v>
      </c>
      <c r="AM13" s="39">
        <f t="shared" si="10"/>
        <v>0.17073465790670314</v>
      </c>
      <c r="AN13" s="39">
        <f t="shared" si="11"/>
        <v>0.53532232621906217</v>
      </c>
    </row>
    <row r="14" spans="1:44" x14ac:dyDescent="0.35">
      <c r="A14" s="25">
        <v>36707</v>
      </c>
      <c r="O14" s="21">
        <f t="shared" si="0"/>
        <v>36707</v>
      </c>
      <c r="P14" s="29">
        <f t="shared" si="1"/>
        <v>7.6308285473315071E-2</v>
      </c>
      <c r="Q14" s="29">
        <f t="shared" si="2"/>
        <v>9.2899714842674896E-2</v>
      </c>
      <c r="R14" s="29">
        <f t="shared" si="3"/>
        <v>5.4481451048813433E-2</v>
      </c>
      <c r="S14" s="29">
        <f t="shared" si="4"/>
        <v>-7.1072880418173265E-2</v>
      </c>
      <c r="T14" s="4"/>
      <c r="U14" s="4"/>
      <c r="V14" s="8" t="s">
        <v>106</v>
      </c>
      <c r="W14" s="20">
        <v>36707</v>
      </c>
      <c r="X14" s="11">
        <v>74.754000000000005</v>
      </c>
      <c r="Y14" s="11">
        <v>109.075</v>
      </c>
      <c r="Z14" s="11">
        <v>63.755000000000003</v>
      </c>
      <c r="AA14" s="4"/>
      <c r="AB14" s="23">
        <v>5873295</v>
      </c>
      <c r="AC14" s="23">
        <v>1709470</v>
      </c>
      <c r="AD14" s="23">
        <v>1006735</v>
      </c>
      <c r="AE14" s="4"/>
      <c r="AF14" s="54">
        <f t="shared" si="5"/>
        <v>3157090</v>
      </c>
      <c r="AH14" s="34">
        <f t="shared" si="6"/>
        <v>7.6308285473315068E-4</v>
      </c>
      <c r="AI14" s="34">
        <f t="shared" si="7"/>
        <v>-2.4418796071042775E-3</v>
      </c>
      <c r="AJ14" s="34">
        <f t="shared" si="8"/>
        <v>3.1784494831086697E-3</v>
      </c>
      <c r="AL14" s="39">
        <f t="shared" si="9"/>
        <v>0.29105808579340897</v>
      </c>
      <c r="AM14" s="39">
        <f t="shared" si="10"/>
        <v>0.17140889398540343</v>
      </c>
      <c r="AN14" s="39">
        <f t="shared" si="11"/>
        <v>0.53753302022118765</v>
      </c>
    </row>
    <row r="15" spans="1:44" x14ac:dyDescent="0.35">
      <c r="A15" s="25">
        <v>36738</v>
      </c>
      <c r="O15" s="21">
        <f t="shared" si="0"/>
        <v>36738</v>
      </c>
      <c r="P15" s="29">
        <f t="shared" si="1"/>
        <v>0.22875030098722776</v>
      </c>
      <c r="Q15" s="29">
        <f t="shared" si="2"/>
        <v>0.17027329206856273</v>
      </c>
      <c r="R15" s="29">
        <f t="shared" si="3"/>
        <v>4.2249300470590959E-2</v>
      </c>
      <c r="S15" s="29">
        <f t="shared" si="4"/>
        <v>1.6227708448074082E-2</v>
      </c>
      <c r="T15" s="4"/>
      <c r="U15" s="4"/>
      <c r="V15" s="8" t="s">
        <v>107</v>
      </c>
      <c r="W15" s="20">
        <v>36738</v>
      </c>
      <c r="X15" s="11">
        <v>74.924999999999997</v>
      </c>
      <c r="Y15" s="11">
        <v>109.136</v>
      </c>
      <c r="Z15" s="11">
        <v>63.911999999999999</v>
      </c>
      <c r="AA15" s="4"/>
      <c r="AB15" s="23">
        <v>5899358</v>
      </c>
      <c r="AC15" s="23">
        <v>1711817</v>
      </c>
      <c r="AD15" s="23">
        <v>1012136</v>
      </c>
      <c r="AE15" s="4"/>
      <c r="AF15" s="54">
        <f t="shared" si="5"/>
        <v>3175405</v>
      </c>
      <c r="AH15" s="34">
        <f t="shared" si="6"/>
        <v>2.2875030098722777E-3</v>
      </c>
      <c r="AI15" s="34">
        <f t="shared" si="7"/>
        <v>5.5924822369922379E-4</v>
      </c>
      <c r="AJ15" s="34">
        <f t="shared" si="8"/>
        <v>2.4625519567092221E-3</v>
      </c>
      <c r="AL15" s="39">
        <f t="shared" si="9"/>
        <v>0.29017004901211285</v>
      </c>
      <c r="AM15" s="39">
        <f t="shared" si="10"/>
        <v>0.1715671434078081</v>
      </c>
      <c r="AN15" s="39">
        <f t="shared" si="11"/>
        <v>0.53826280758007905</v>
      </c>
    </row>
    <row r="16" spans="1:44" x14ac:dyDescent="0.35">
      <c r="A16" s="25">
        <v>36769</v>
      </c>
      <c r="O16" s="21">
        <f t="shared" si="0"/>
        <v>36769</v>
      </c>
      <c r="P16" s="29">
        <f t="shared" si="1"/>
        <v>0.12812812812813298</v>
      </c>
      <c r="Q16" s="29">
        <f t="shared" si="2"/>
        <v>0.14863393736669808</v>
      </c>
      <c r="R16" s="29">
        <f t="shared" si="3"/>
        <v>4.8042577216581256E-2</v>
      </c>
      <c r="S16" s="29">
        <f t="shared" si="4"/>
        <v>-6.8548386455146354E-2</v>
      </c>
      <c r="T16" s="4"/>
      <c r="U16" s="4"/>
      <c r="V16" s="8" t="s">
        <v>108</v>
      </c>
      <c r="W16" s="20">
        <v>36769</v>
      </c>
      <c r="X16" s="11">
        <v>75.021000000000001</v>
      </c>
      <c r="Y16" s="11">
        <v>108.879</v>
      </c>
      <c r="Z16" s="11">
        <v>64.090999999999994</v>
      </c>
      <c r="AA16" s="4"/>
      <c r="AB16" s="23">
        <v>5935256</v>
      </c>
      <c r="AC16" s="23">
        <v>1727713</v>
      </c>
      <c r="AD16" s="23">
        <v>1018111</v>
      </c>
      <c r="AE16" s="4"/>
      <c r="AF16" s="54">
        <f t="shared" si="5"/>
        <v>3189432</v>
      </c>
      <c r="AH16" s="34">
        <f t="shared" si="6"/>
        <v>1.2812812812813298E-3</v>
      </c>
      <c r="AI16" s="34">
        <f t="shared" si="7"/>
        <v>-2.3548599912035515E-3</v>
      </c>
      <c r="AJ16" s="34">
        <f t="shared" si="8"/>
        <v>2.8007259982475111E-3</v>
      </c>
      <c r="AL16" s="39">
        <f t="shared" si="9"/>
        <v>0.29109325697156113</v>
      </c>
      <c r="AM16" s="39">
        <f t="shared" si="10"/>
        <v>0.17153615614895129</v>
      </c>
      <c r="AN16" s="39">
        <f t="shared" si="11"/>
        <v>0.53737058687948758</v>
      </c>
    </row>
    <row r="17" spans="1:40" x14ac:dyDescent="0.35">
      <c r="A17" s="25">
        <v>36799</v>
      </c>
      <c r="O17" s="21">
        <f t="shared" si="0"/>
        <v>36799</v>
      </c>
      <c r="P17" s="29">
        <f t="shared" si="1"/>
        <v>0.24259873901974399</v>
      </c>
      <c r="Q17" s="29">
        <f t="shared" si="2"/>
        <v>0.12046481661463547</v>
      </c>
      <c r="R17" s="29">
        <f t="shared" si="3"/>
        <v>5.2711769758341867E-2</v>
      </c>
      <c r="S17" s="29">
        <f t="shared" si="4"/>
        <v>6.9422152646766669E-2</v>
      </c>
      <c r="T17" s="4"/>
      <c r="U17" s="4"/>
      <c r="V17" s="8" t="s">
        <v>109</v>
      </c>
      <c r="W17" s="20">
        <v>36799</v>
      </c>
      <c r="X17" s="11">
        <v>75.203000000000003</v>
      </c>
      <c r="Y17" s="11">
        <v>109.136</v>
      </c>
      <c r="Z17" s="11">
        <v>64.289000000000001</v>
      </c>
      <c r="AA17" s="4"/>
      <c r="AB17" s="23">
        <v>6004481</v>
      </c>
      <c r="AC17" s="23">
        <v>1765975</v>
      </c>
      <c r="AD17" s="23">
        <v>1024507</v>
      </c>
      <c r="AE17" s="4"/>
      <c r="AF17" s="54">
        <f t="shared" si="5"/>
        <v>3213999</v>
      </c>
      <c r="AH17" s="34">
        <f t="shared" si="6"/>
        <v>2.42598739019744E-3</v>
      </c>
      <c r="AI17" s="34">
        <f t="shared" si="7"/>
        <v>2.360418446164924E-3</v>
      </c>
      <c r="AJ17" s="34">
        <f t="shared" si="8"/>
        <v>3.0893573200606564E-3</v>
      </c>
      <c r="AL17" s="39">
        <f t="shared" si="9"/>
        <v>0.29410951587655954</v>
      </c>
      <c r="AM17" s="39">
        <f t="shared" si="10"/>
        <v>0.17062373917079596</v>
      </c>
      <c r="AN17" s="39">
        <f t="shared" si="11"/>
        <v>0.53526674495264448</v>
      </c>
    </row>
    <row r="18" spans="1:40" x14ac:dyDescent="0.35">
      <c r="A18" s="25">
        <v>36830</v>
      </c>
      <c r="O18" s="21">
        <f t="shared" si="0"/>
        <v>36830</v>
      </c>
      <c r="P18" s="29">
        <f t="shared" si="1"/>
        <v>0.13962208954430538</v>
      </c>
      <c r="Q18" s="29">
        <f t="shared" si="2"/>
        <v>0.15648827465949333</v>
      </c>
      <c r="R18" s="29">
        <f t="shared" si="3"/>
        <v>5.3640212016477118E-2</v>
      </c>
      <c r="S18" s="29">
        <f t="shared" si="4"/>
        <v>-7.0506397131665052E-2</v>
      </c>
      <c r="T18" s="4"/>
      <c r="U18" s="4"/>
      <c r="V18" s="8" t="s">
        <v>110</v>
      </c>
      <c r="W18" s="20">
        <v>36830</v>
      </c>
      <c r="X18" s="11">
        <v>75.308000000000007</v>
      </c>
      <c r="Y18" s="11">
        <v>108.872</v>
      </c>
      <c r="Z18" s="11">
        <v>64.489999999999995</v>
      </c>
      <c r="AA18" s="4"/>
      <c r="AB18" s="23">
        <v>6010097</v>
      </c>
      <c r="AC18" s="23">
        <v>1751758</v>
      </c>
      <c r="AD18" s="23">
        <v>1031128</v>
      </c>
      <c r="AE18" s="4"/>
      <c r="AF18" s="54">
        <f t="shared" si="5"/>
        <v>3227211</v>
      </c>
      <c r="AH18" s="34">
        <f t="shared" si="6"/>
        <v>1.3962208954430538E-3</v>
      </c>
      <c r="AI18" s="34">
        <f t="shared" si="7"/>
        <v>-2.4190001466060308E-3</v>
      </c>
      <c r="AJ18" s="34">
        <f t="shared" si="8"/>
        <v>3.1265068674266733E-3</v>
      </c>
      <c r="AL18" s="39">
        <f t="shared" si="9"/>
        <v>0.2914691726273303</v>
      </c>
      <c r="AM18" s="39">
        <f t="shared" si="10"/>
        <v>0.17156594976753287</v>
      </c>
      <c r="AN18" s="39">
        <f t="shared" si="11"/>
        <v>0.53696487760513678</v>
      </c>
    </row>
    <row r="19" spans="1:40" x14ac:dyDescent="0.35">
      <c r="A19" s="25">
        <v>36860</v>
      </c>
      <c r="O19" s="21">
        <f t="shared" si="0"/>
        <v>36860</v>
      </c>
      <c r="P19" s="29">
        <f t="shared" si="1"/>
        <v>0.17660806288839903</v>
      </c>
      <c r="Q19" s="29">
        <f t="shared" si="2"/>
        <v>8.02735537213978E-2</v>
      </c>
      <c r="R19" s="29">
        <f t="shared" si="3"/>
        <v>4.433929442406917E-2</v>
      </c>
      <c r="S19" s="29">
        <f t="shared" si="4"/>
        <v>5.1995214742932068E-2</v>
      </c>
      <c r="T19" s="4"/>
      <c r="U19" s="4"/>
      <c r="V19" s="8" t="s">
        <v>111</v>
      </c>
      <c r="W19" s="20">
        <v>36860</v>
      </c>
      <c r="X19" s="11">
        <v>75.441000000000003</v>
      </c>
      <c r="Y19" s="11">
        <v>109.06699999999999</v>
      </c>
      <c r="Z19" s="11">
        <v>64.656000000000006</v>
      </c>
      <c r="AA19" s="4"/>
      <c r="AB19" s="23">
        <v>6022409</v>
      </c>
      <c r="AC19" s="23">
        <v>1748297</v>
      </c>
      <c r="AD19" s="23">
        <v>1037393</v>
      </c>
      <c r="AE19" s="4"/>
      <c r="AF19" s="54">
        <f t="shared" si="5"/>
        <v>3236719</v>
      </c>
      <c r="AH19" s="34">
        <f t="shared" si="6"/>
        <v>1.7660806288839904E-3</v>
      </c>
      <c r="AI19" s="34">
        <f t="shared" si="7"/>
        <v>1.7910941288852339E-3</v>
      </c>
      <c r="AJ19" s="34">
        <f t="shared" si="8"/>
        <v>2.57404248720749E-3</v>
      </c>
      <c r="AL19" s="39">
        <f t="shared" si="9"/>
        <v>0.29029861638424093</v>
      </c>
      <c r="AM19" s="39">
        <f t="shared" si="10"/>
        <v>0.17225548779566449</v>
      </c>
      <c r="AN19" s="39">
        <f t="shared" si="11"/>
        <v>0.53744589582009461</v>
      </c>
    </row>
    <row r="20" spans="1:40" x14ac:dyDescent="0.35">
      <c r="A20" s="25">
        <v>36891</v>
      </c>
      <c r="O20" s="21">
        <f t="shared" si="0"/>
        <v>36891</v>
      </c>
      <c r="P20" s="29">
        <f t="shared" si="1"/>
        <v>9.8089898066035811E-2</v>
      </c>
      <c r="Q20" s="29">
        <f t="shared" si="2"/>
        <v>8.9550510602456335E-2</v>
      </c>
      <c r="R20" s="29">
        <f t="shared" si="3"/>
        <v>5.3805416586935044E-2</v>
      </c>
      <c r="S20" s="29">
        <f t="shared" si="4"/>
        <v>-4.5266029123355575E-2</v>
      </c>
      <c r="T20" s="4"/>
      <c r="U20" s="4"/>
      <c r="V20" s="8" t="s">
        <v>112</v>
      </c>
      <c r="W20" s="20">
        <v>36891</v>
      </c>
      <c r="X20" s="11">
        <v>75.515000000000001</v>
      </c>
      <c r="Y20" s="11">
        <v>108.89700000000001</v>
      </c>
      <c r="Z20" s="11">
        <v>64.856999999999999</v>
      </c>
      <c r="AA20" s="4"/>
      <c r="AB20" s="23">
        <v>6033889</v>
      </c>
      <c r="AC20" s="23">
        <v>1752323</v>
      </c>
      <c r="AD20" s="23">
        <v>1044326</v>
      </c>
      <c r="AE20" s="4"/>
      <c r="AF20" s="54">
        <f t="shared" si="5"/>
        <v>3237240</v>
      </c>
      <c r="AH20" s="34">
        <f t="shared" si="6"/>
        <v>9.8089898066035805E-4</v>
      </c>
      <c r="AI20" s="34">
        <f t="shared" si="7"/>
        <v>-1.5586749429248765E-3</v>
      </c>
      <c r="AJ20" s="34">
        <f t="shared" si="8"/>
        <v>3.1087602078692369E-3</v>
      </c>
      <c r="AL20" s="39">
        <f t="shared" si="9"/>
        <v>0.29041352931749326</v>
      </c>
      <c r="AM20" s="39">
        <f t="shared" si="10"/>
        <v>0.17307676690771076</v>
      </c>
      <c r="AN20" s="39">
        <f t="shared" si="11"/>
        <v>0.53650970377479601</v>
      </c>
    </row>
    <row r="21" spans="1:40" x14ac:dyDescent="0.35">
      <c r="A21" s="25">
        <v>36922</v>
      </c>
      <c r="O21" s="21">
        <f t="shared" si="0"/>
        <v>36922</v>
      </c>
      <c r="P21" s="29">
        <f t="shared" si="1"/>
        <v>0.37211150102629398</v>
      </c>
      <c r="Q21" s="29">
        <f t="shared" si="2"/>
        <v>0.27806658523778932</v>
      </c>
      <c r="R21" s="29">
        <f t="shared" si="3"/>
        <v>5.1455586135852549E-2</v>
      </c>
      <c r="S21" s="29">
        <f t="shared" si="4"/>
        <v>4.2589329652652122E-2</v>
      </c>
      <c r="T21" s="4"/>
      <c r="U21" s="4"/>
      <c r="V21" s="8" t="s">
        <v>113</v>
      </c>
      <c r="W21" s="20">
        <v>36922</v>
      </c>
      <c r="X21" s="11">
        <v>75.796000000000006</v>
      </c>
      <c r="Y21" s="11">
        <v>109.05800000000001</v>
      </c>
      <c r="Z21" s="11">
        <v>65.05</v>
      </c>
      <c r="AA21" s="4"/>
      <c r="AB21" s="23">
        <v>6079984</v>
      </c>
      <c r="AC21" s="23">
        <v>1751432</v>
      </c>
      <c r="AD21" s="23">
        <v>1051319</v>
      </c>
      <c r="AE21" s="4"/>
      <c r="AF21" s="54">
        <f t="shared" si="5"/>
        <v>3277233</v>
      </c>
      <c r="AH21" s="34">
        <f t="shared" si="6"/>
        <v>3.7211150102629399E-3</v>
      </c>
      <c r="AI21" s="34">
        <f t="shared" si="7"/>
        <v>1.478461298291058E-3</v>
      </c>
      <c r="AJ21" s="34">
        <f t="shared" si="8"/>
        <v>2.9757774796860454E-3</v>
      </c>
      <c r="AL21" s="39">
        <f t="shared" si="9"/>
        <v>0.28806523175060988</v>
      </c>
      <c r="AM21" s="39">
        <f t="shared" si="10"/>
        <v>0.1729147642493796</v>
      </c>
      <c r="AN21" s="39">
        <f t="shared" si="11"/>
        <v>0.53902000400001049</v>
      </c>
    </row>
    <row r="22" spans="1:40" x14ac:dyDescent="0.35">
      <c r="A22" s="25">
        <v>36950</v>
      </c>
      <c r="O22" s="21">
        <f t="shared" si="0"/>
        <v>36950</v>
      </c>
      <c r="P22" s="29">
        <f t="shared" si="1"/>
        <v>0.17679033194363861</v>
      </c>
      <c r="Q22" s="29">
        <f t="shared" si="2"/>
        <v>0.14342788839858295</v>
      </c>
      <c r="R22" s="29">
        <f t="shared" si="3"/>
        <v>5.2539748424771174E-2</v>
      </c>
      <c r="S22" s="29">
        <f t="shared" si="4"/>
        <v>-1.9177304879715487E-2</v>
      </c>
      <c r="T22" s="4"/>
      <c r="U22" s="4"/>
      <c r="V22" s="8" t="s">
        <v>114</v>
      </c>
      <c r="W22" s="20">
        <v>36950</v>
      </c>
      <c r="X22" s="11">
        <v>75.930000000000007</v>
      </c>
      <c r="Y22" s="11">
        <v>108.986</v>
      </c>
      <c r="Z22" s="11">
        <v>65.247</v>
      </c>
      <c r="AA22" s="4"/>
      <c r="AB22" s="23">
        <v>6099211</v>
      </c>
      <c r="AC22" s="23">
        <v>1771684</v>
      </c>
      <c r="AD22" s="23">
        <v>1058139</v>
      </c>
      <c r="AE22" s="4"/>
      <c r="AF22" s="54">
        <f t="shared" si="5"/>
        <v>3269388</v>
      </c>
      <c r="AH22" s="34">
        <f t="shared" si="6"/>
        <v>1.7679033194363861E-3</v>
      </c>
      <c r="AI22" s="34">
        <f t="shared" si="7"/>
        <v>-6.6019916007998246E-4</v>
      </c>
      <c r="AJ22" s="34">
        <f t="shared" si="8"/>
        <v>3.0284396617986584E-3</v>
      </c>
      <c r="AL22" s="39">
        <f t="shared" si="9"/>
        <v>0.29047757160721283</v>
      </c>
      <c r="AM22" s="39">
        <f t="shared" si="10"/>
        <v>0.17348784949397553</v>
      </c>
      <c r="AN22" s="39">
        <f t="shared" si="11"/>
        <v>0.53603457889881168</v>
      </c>
    </row>
    <row r="23" spans="1:40" x14ac:dyDescent="0.35">
      <c r="A23" s="25">
        <v>36981</v>
      </c>
      <c r="O23" s="21">
        <f t="shared" si="0"/>
        <v>36981</v>
      </c>
      <c r="P23" s="29">
        <f t="shared" si="1"/>
        <v>0.10404319768206705</v>
      </c>
      <c r="Q23" s="29">
        <f t="shared" si="2"/>
        <v>9.9453248788338083E-2</v>
      </c>
      <c r="R23" s="29">
        <f t="shared" si="3"/>
        <v>6.8304179390393377E-2</v>
      </c>
      <c r="S23" s="29">
        <f t="shared" si="4"/>
        <v>-6.3714230496664415E-2</v>
      </c>
      <c r="T23" s="4"/>
      <c r="U23" s="4"/>
      <c r="V23" s="8" t="s">
        <v>115</v>
      </c>
      <c r="W23" s="20">
        <v>36981</v>
      </c>
      <c r="X23" s="11">
        <v>76.009</v>
      </c>
      <c r="Y23" s="11">
        <v>108.744</v>
      </c>
      <c r="Z23" s="11">
        <v>65.501999999999995</v>
      </c>
      <c r="AA23" s="4"/>
      <c r="AB23" s="23">
        <v>6097014</v>
      </c>
      <c r="AC23" s="23">
        <v>1749480</v>
      </c>
      <c r="AD23" s="23">
        <v>1065577</v>
      </c>
      <c r="AE23" s="4"/>
      <c r="AF23" s="54">
        <f t="shared" si="5"/>
        <v>3281957</v>
      </c>
      <c r="AH23" s="34">
        <f t="shared" si="6"/>
        <v>1.0404319768206704E-3</v>
      </c>
      <c r="AI23" s="34">
        <f t="shared" si="7"/>
        <v>-2.220468684051203E-3</v>
      </c>
      <c r="AJ23" s="34">
        <f t="shared" si="8"/>
        <v>3.9082256655477718E-3</v>
      </c>
      <c r="AL23" s="39">
        <f t="shared" si="9"/>
        <v>0.28694045970699755</v>
      </c>
      <c r="AM23" s="39">
        <f t="shared" si="10"/>
        <v>0.17477030559549314</v>
      </c>
      <c r="AN23" s="39">
        <f t="shared" si="11"/>
        <v>0.53828923469750933</v>
      </c>
    </row>
    <row r="24" spans="1:40" x14ac:dyDescent="0.35">
      <c r="A24" s="25">
        <v>37011</v>
      </c>
      <c r="O24" s="21">
        <f t="shared" si="0"/>
        <v>37011</v>
      </c>
      <c r="P24" s="29">
        <f t="shared" si="1"/>
        <v>0.15919167467009843</v>
      </c>
      <c r="Q24" s="29">
        <f t="shared" si="2"/>
        <v>9.1829532179972043E-2</v>
      </c>
      <c r="R24" s="29">
        <f t="shared" si="3"/>
        <v>5.9226656875613556E-2</v>
      </c>
      <c r="S24" s="29">
        <f t="shared" si="4"/>
        <v>8.1354856145128291E-3</v>
      </c>
      <c r="T24" s="4"/>
      <c r="U24" s="4"/>
      <c r="V24" s="8" t="s">
        <v>116</v>
      </c>
      <c r="W24" s="20">
        <v>37011</v>
      </c>
      <c r="X24" s="11">
        <v>76.13</v>
      </c>
      <c r="Y24" s="11">
        <v>108.77500000000001</v>
      </c>
      <c r="Z24" s="11">
        <v>65.722999999999999</v>
      </c>
      <c r="AA24" s="4"/>
      <c r="AB24" s="23">
        <v>6108104</v>
      </c>
      <c r="AC24" s="23">
        <v>1743145</v>
      </c>
      <c r="AD24" s="23">
        <v>1072225</v>
      </c>
      <c r="AE24" s="4"/>
      <c r="AF24" s="54">
        <f t="shared" si="5"/>
        <v>3292734</v>
      </c>
      <c r="AH24" s="34">
        <f t="shared" si="6"/>
        <v>1.5919167467009843E-3</v>
      </c>
      <c r="AI24" s="34">
        <f t="shared" si="7"/>
        <v>2.8507319944094304E-4</v>
      </c>
      <c r="AJ24" s="34">
        <f t="shared" si="8"/>
        <v>3.3739427803731741E-3</v>
      </c>
      <c r="AL24" s="39">
        <f t="shared" si="9"/>
        <v>0.28538233795626272</v>
      </c>
      <c r="AM24" s="39">
        <f t="shared" si="10"/>
        <v>0.17554137912517534</v>
      </c>
      <c r="AN24" s="39">
        <f t="shared" si="11"/>
        <v>0.53907628291856191</v>
      </c>
    </row>
    <row r="25" spans="1:40" x14ac:dyDescent="0.35">
      <c r="A25" s="25">
        <v>37042</v>
      </c>
      <c r="O25" s="21">
        <f t="shared" si="0"/>
        <v>37042</v>
      </c>
      <c r="P25" s="29">
        <f t="shared" si="1"/>
        <v>2.3643767240247842E-2</v>
      </c>
      <c r="Q25" s="29">
        <f t="shared" si="2"/>
        <v>7.5897569612151439E-2</v>
      </c>
      <c r="R25" s="29">
        <f t="shared" si="3"/>
        <v>6.9814191538269788E-2</v>
      </c>
      <c r="S25" s="29">
        <f t="shared" si="4"/>
        <v>-0.12206799391017338</v>
      </c>
      <c r="T25" s="4"/>
      <c r="U25" s="4"/>
      <c r="V25" s="8" t="s">
        <v>117</v>
      </c>
      <c r="W25" s="20">
        <v>37042</v>
      </c>
      <c r="X25" s="11">
        <v>76.147999999999996</v>
      </c>
      <c r="Y25" s="11">
        <v>108.31100000000001</v>
      </c>
      <c r="Z25" s="11">
        <v>65.983999999999995</v>
      </c>
      <c r="AA25" s="4"/>
      <c r="AB25" s="23">
        <v>6138457</v>
      </c>
      <c r="AC25" s="23">
        <v>1756597</v>
      </c>
      <c r="AD25" s="23">
        <v>1079145</v>
      </c>
      <c r="AE25" s="4"/>
      <c r="AF25" s="54">
        <f t="shared" si="5"/>
        <v>3302715</v>
      </c>
      <c r="AH25" s="34">
        <f t="shared" si="6"/>
        <v>2.3643767240247844E-4</v>
      </c>
      <c r="AI25" s="34">
        <f t="shared" si="7"/>
        <v>-4.2656860491840825E-3</v>
      </c>
      <c r="AJ25" s="34">
        <f t="shared" si="8"/>
        <v>3.9712125131231941E-3</v>
      </c>
      <c r="AL25" s="39">
        <f t="shared" si="9"/>
        <v>0.28616263012024029</v>
      </c>
      <c r="AM25" s="39">
        <f t="shared" si="10"/>
        <v>0.17580069388773106</v>
      </c>
      <c r="AN25" s="39">
        <f t="shared" si="11"/>
        <v>0.53803667599202865</v>
      </c>
    </row>
    <row r="26" spans="1:40" x14ac:dyDescent="0.35">
      <c r="A26" s="25">
        <v>37072</v>
      </c>
      <c r="O26" s="21">
        <f t="shared" si="0"/>
        <v>37072</v>
      </c>
      <c r="P26" s="29">
        <f t="shared" si="1"/>
        <v>0.22324946157483019</v>
      </c>
      <c r="Q26" s="29">
        <f t="shared" si="2"/>
        <v>0.11735700101548462</v>
      </c>
      <c r="R26" s="29">
        <f t="shared" si="3"/>
        <v>6.7493948647118121E-2</v>
      </c>
      <c r="S26" s="29">
        <f t="shared" si="4"/>
        <v>3.8398511912227457E-2</v>
      </c>
      <c r="T26" s="4"/>
      <c r="U26" s="4"/>
      <c r="V26" s="8" t="s">
        <v>118</v>
      </c>
      <c r="W26" s="20">
        <v>37072</v>
      </c>
      <c r="X26" s="11">
        <v>76.317999999999998</v>
      </c>
      <c r="Y26" s="11">
        <v>108.456</v>
      </c>
      <c r="Z26" s="11">
        <v>66.236999999999995</v>
      </c>
      <c r="AA26" s="4"/>
      <c r="AB26" s="23">
        <v>6168263</v>
      </c>
      <c r="AC26" s="23">
        <v>1769220</v>
      </c>
      <c r="AD26" s="23">
        <v>1085790</v>
      </c>
      <c r="AE26" s="4"/>
      <c r="AF26" s="54">
        <f t="shared" si="5"/>
        <v>3313253</v>
      </c>
      <c r="AH26" s="34">
        <f t="shared" si="6"/>
        <v>2.232494615748302E-3</v>
      </c>
      <c r="AI26" s="34">
        <f t="shared" si="7"/>
        <v>1.3387375243511372E-3</v>
      </c>
      <c r="AJ26" s="34">
        <f t="shared" si="8"/>
        <v>3.8342628516003902E-3</v>
      </c>
      <c r="AL26" s="39">
        <f t="shared" si="9"/>
        <v>0.28682629129140569</v>
      </c>
      <c r="AM26" s="39">
        <f t="shared" si="10"/>
        <v>0.17602848646369326</v>
      </c>
      <c r="AN26" s="39">
        <f t="shared" si="11"/>
        <v>0.53714522224490102</v>
      </c>
    </row>
    <row r="27" spans="1:40" x14ac:dyDescent="0.35">
      <c r="A27" s="25">
        <v>37103</v>
      </c>
      <c r="O27" s="21">
        <f t="shared" si="0"/>
        <v>37103</v>
      </c>
      <c r="P27" s="29">
        <f t="shared" si="1"/>
        <v>0.25813045415236607</v>
      </c>
      <c r="Q27" s="29">
        <f t="shared" si="2"/>
        <v>0.13519962317029036</v>
      </c>
      <c r="R27" s="29">
        <f t="shared" si="3"/>
        <v>5.1880021096055363E-2</v>
      </c>
      <c r="S27" s="29">
        <f t="shared" si="4"/>
        <v>7.1050809886020375E-2</v>
      </c>
      <c r="T27" s="4"/>
      <c r="U27" s="4"/>
      <c r="V27" s="8" t="s">
        <v>119</v>
      </c>
      <c r="W27" s="20">
        <v>37103</v>
      </c>
      <c r="X27" s="11">
        <v>76.515000000000001</v>
      </c>
      <c r="Y27" s="11">
        <v>108.72499999999999</v>
      </c>
      <c r="Z27" s="11">
        <v>66.432000000000002</v>
      </c>
      <c r="AA27" s="4"/>
      <c r="AB27" s="23">
        <v>6187098</v>
      </c>
      <c r="AC27" s="23">
        <v>1772382</v>
      </c>
      <c r="AD27" s="23">
        <v>1090318</v>
      </c>
      <c r="AE27" s="4"/>
      <c r="AF27" s="54">
        <f t="shared" si="5"/>
        <v>3324398</v>
      </c>
      <c r="AH27" s="34">
        <f t="shared" si="6"/>
        <v>2.5813045415236605E-3</v>
      </c>
      <c r="AI27" s="34">
        <f t="shared" si="7"/>
        <v>2.4802684959798556E-3</v>
      </c>
      <c r="AJ27" s="34">
        <f t="shared" si="8"/>
        <v>2.9439739118620619E-3</v>
      </c>
      <c r="AL27" s="39">
        <f t="shared" si="9"/>
        <v>0.28646418724901401</v>
      </c>
      <c r="AM27" s="39">
        <f t="shared" si="10"/>
        <v>0.17622445935073278</v>
      </c>
      <c r="AN27" s="39">
        <f t="shared" si="11"/>
        <v>0.53731135340025316</v>
      </c>
    </row>
    <row r="28" spans="1:40" x14ac:dyDescent="0.35">
      <c r="A28" s="25">
        <v>37134</v>
      </c>
      <c r="O28" s="21">
        <f t="shared" si="0"/>
        <v>37134</v>
      </c>
      <c r="P28" s="29">
        <f t="shared" si="1"/>
        <v>4.9663464680123767E-2</v>
      </c>
      <c r="Q28" s="29">
        <f t="shared" si="2"/>
        <v>0.11932184369528281</v>
      </c>
      <c r="R28" s="29">
        <f t="shared" si="3"/>
        <v>7.2465242812295716E-2</v>
      </c>
      <c r="S28" s="29">
        <f t="shared" si="4"/>
        <v>-0.14212362182745475</v>
      </c>
      <c r="T28" s="4"/>
      <c r="U28" s="4"/>
      <c r="V28" s="8" t="s">
        <v>120</v>
      </c>
      <c r="W28" s="20">
        <v>37134</v>
      </c>
      <c r="X28" s="11">
        <v>76.552999999999997</v>
      </c>
      <c r="Y28" s="11">
        <v>108.188</v>
      </c>
      <c r="Z28" s="11">
        <v>66.706000000000003</v>
      </c>
      <c r="AA28" s="4"/>
      <c r="AB28" s="23">
        <v>6236952</v>
      </c>
      <c r="AC28" s="23">
        <v>1794708</v>
      </c>
      <c r="AD28" s="23">
        <v>1095794</v>
      </c>
      <c r="AE28" s="4"/>
      <c r="AF28" s="54">
        <f t="shared" si="5"/>
        <v>3346450</v>
      </c>
      <c r="AH28" s="34">
        <f t="shared" si="6"/>
        <v>4.9663464680123771E-4</v>
      </c>
      <c r="AI28" s="34">
        <f t="shared" si="7"/>
        <v>-4.9390664520578701E-3</v>
      </c>
      <c r="AJ28" s="34">
        <f t="shared" si="8"/>
        <v>4.1245183044316125E-3</v>
      </c>
      <c r="AL28" s="39">
        <f t="shared" si="9"/>
        <v>0.2877540183089432</v>
      </c>
      <c r="AM28" s="39">
        <f t="shared" si="10"/>
        <v>0.1756938325002341</v>
      </c>
      <c r="AN28" s="39">
        <f t="shared" si="11"/>
        <v>0.53655214919082272</v>
      </c>
    </row>
    <row r="29" spans="1:40" x14ac:dyDescent="0.35">
      <c r="A29" s="25">
        <v>37164</v>
      </c>
      <c r="O29" s="21">
        <f t="shared" si="0"/>
        <v>37164</v>
      </c>
      <c r="P29" s="29">
        <f t="shared" si="1"/>
        <v>-0.56823377268036823</v>
      </c>
      <c r="Q29" s="29">
        <f t="shared" si="2"/>
        <v>-0.55875458043326054</v>
      </c>
      <c r="R29" s="29">
        <f t="shared" si="3"/>
        <v>6.3203895551950828E-2</v>
      </c>
      <c r="S29" s="29">
        <f t="shared" si="4"/>
        <v>-7.2683087799058479E-2</v>
      </c>
      <c r="T29" s="4"/>
      <c r="U29" s="4"/>
      <c r="V29" s="8" t="s">
        <v>121</v>
      </c>
      <c r="W29" s="20">
        <v>37164</v>
      </c>
      <c r="X29" s="11">
        <v>76.117999999999995</v>
      </c>
      <c r="Y29" s="11">
        <v>107.91200000000001</v>
      </c>
      <c r="Z29" s="11">
        <v>66.94</v>
      </c>
      <c r="AA29" s="4"/>
      <c r="AB29" s="23">
        <v>6106403</v>
      </c>
      <c r="AC29" s="23">
        <v>1739758</v>
      </c>
      <c r="AD29" s="23">
        <v>1100217</v>
      </c>
      <c r="AE29" s="4"/>
      <c r="AF29" s="54">
        <f t="shared" si="5"/>
        <v>3266428</v>
      </c>
      <c r="AH29" s="34">
        <f t="shared" si="6"/>
        <v>-5.6823377268036823E-3</v>
      </c>
      <c r="AI29" s="34">
        <f t="shared" si="7"/>
        <v>-2.5511147262172905E-3</v>
      </c>
      <c r="AJ29" s="34">
        <f t="shared" si="8"/>
        <v>3.5079303211104644E-3</v>
      </c>
      <c r="AL29" s="39">
        <f t="shared" si="9"/>
        <v>0.28490717039147267</v>
      </c>
      <c r="AM29" s="39">
        <f t="shared" si="10"/>
        <v>0.18017431866190292</v>
      </c>
      <c r="AN29" s="39">
        <f t="shared" si="11"/>
        <v>0.53491851094662435</v>
      </c>
    </row>
    <row r="30" spans="1:40" x14ac:dyDescent="0.35">
      <c r="A30" s="25">
        <v>37195</v>
      </c>
      <c r="O30" s="21">
        <f t="shared" si="0"/>
        <v>37195</v>
      </c>
      <c r="P30" s="29">
        <f t="shared" si="1"/>
        <v>0.70416984156178752</v>
      </c>
      <c r="Q30" s="29">
        <f t="shared" si="2"/>
        <v>0.61300887314367658</v>
      </c>
      <c r="R30" s="29">
        <f t="shared" si="3"/>
        <v>7.0691204032409805E-2</v>
      </c>
      <c r="S30" s="29">
        <f t="shared" si="4"/>
        <v>2.0469764385701188E-2</v>
      </c>
      <c r="T30" s="4"/>
      <c r="U30" s="4"/>
      <c r="V30" s="8" t="s">
        <v>122</v>
      </c>
      <c r="W30" s="20">
        <v>37195</v>
      </c>
      <c r="X30" s="11">
        <v>76.653999999999996</v>
      </c>
      <c r="Y30" s="11">
        <v>107.986</v>
      </c>
      <c r="Z30" s="11">
        <v>67.210999999999999</v>
      </c>
      <c r="AA30" s="4"/>
      <c r="AB30" s="23">
        <v>6327935</v>
      </c>
      <c r="AC30" s="23">
        <v>1888917</v>
      </c>
      <c r="AD30" s="23">
        <v>1104953</v>
      </c>
      <c r="AE30" s="4"/>
      <c r="AF30" s="54">
        <f t="shared" si="5"/>
        <v>3334065</v>
      </c>
      <c r="AH30" s="34">
        <f t="shared" si="6"/>
        <v>7.0416984156178751E-3</v>
      </c>
      <c r="AI30" s="34">
        <f t="shared" si="7"/>
        <v>6.857439395062464E-4</v>
      </c>
      <c r="AJ30" s="34">
        <f t="shared" si="8"/>
        <v>4.0484015536301288E-3</v>
      </c>
      <c r="AL30" s="39">
        <f t="shared" si="9"/>
        <v>0.29850448843106003</v>
      </c>
      <c r="AM30" s="39">
        <f t="shared" si="10"/>
        <v>0.17461509955459403</v>
      </c>
      <c r="AN30" s="39">
        <f t="shared" si="11"/>
        <v>0.52688041201434599</v>
      </c>
    </row>
    <row r="31" spans="1:40" x14ac:dyDescent="0.35">
      <c r="A31" s="25">
        <v>37225</v>
      </c>
      <c r="O31" s="21">
        <f t="shared" si="0"/>
        <v>37225</v>
      </c>
      <c r="P31" s="29">
        <f t="shared" si="1"/>
        <v>0.20351188457224137</v>
      </c>
      <c r="Q31" s="29">
        <f t="shared" si="2"/>
        <v>0.11818145377135394</v>
      </c>
      <c r="R31" s="29">
        <f t="shared" si="3"/>
        <v>7.1487509683217987E-2</v>
      </c>
      <c r="S31" s="29">
        <f t="shared" si="4"/>
        <v>1.3842921117669438E-2</v>
      </c>
      <c r="T31" s="4"/>
      <c r="U31" s="4"/>
      <c r="V31" s="8" t="s">
        <v>123</v>
      </c>
      <c r="W31" s="20">
        <v>37225</v>
      </c>
      <c r="X31" s="11">
        <v>76.81</v>
      </c>
      <c r="Y31" s="11">
        <v>108.03700000000001</v>
      </c>
      <c r="Z31" s="11">
        <v>67.484999999999999</v>
      </c>
      <c r="AA31" s="4"/>
      <c r="AB31" s="23">
        <v>6326420</v>
      </c>
      <c r="AC31" s="23">
        <v>1854313</v>
      </c>
      <c r="AD31" s="23">
        <v>1109374</v>
      </c>
      <c r="AE31" s="4"/>
      <c r="AF31" s="54">
        <f t="shared" si="5"/>
        <v>3362733</v>
      </c>
      <c r="AH31" s="34">
        <f t="shared" si="6"/>
        <v>2.0351188457224138E-3</v>
      </c>
      <c r="AI31" s="34">
        <f t="shared" si="7"/>
        <v>4.7228344415018548E-4</v>
      </c>
      <c r="AJ31" s="34">
        <f t="shared" si="8"/>
        <v>4.0767136331850574E-3</v>
      </c>
      <c r="AL31" s="39">
        <f t="shared" si="9"/>
        <v>0.29310621172795986</v>
      </c>
      <c r="AM31" s="39">
        <f t="shared" si="10"/>
        <v>0.17535573041309302</v>
      </c>
      <c r="AN31" s="39">
        <f t="shared" si="11"/>
        <v>0.53153805785894714</v>
      </c>
    </row>
    <row r="32" spans="1:40" x14ac:dyDescent="0.35">
      <c r="A32" s="25">
        <v>37256</v>
      </c>
      <c r="O32" s="21">
        <f t="shared" si="0"/>
        <v>37256</v>
      </c>
      <c r="P32" s="29">
        <f t="shared" si="1"/>
        <v>2.3434448639500952E-2</v>
      </c>
      <c r="Q32" s="29">
        <f t="shared" si="2"/>
        <v>4.0755391907201732E-2</v>
      </c>
      <c r="R32" s="29">
        <f t="shared" si="3"/>
        <v>6.7442891385713882E-2</v>
      </c>
      <c r="S32" s="29">
        <f t="shared" si="4"/>
        <v>-8.4763834653414666E-2</v>
      </c>
      <c r="T32" s="4"/>
      <c r="U32" s="4"/>
      <c r="V32" s="8" t="s">
        <v>124</v>
      </c>
      <c r="W32" s="20">
        <v>37256</v>
      </c>
      <c r="X32" s="11">
        <v>76.828000000000003</v>
      </c>
      <c r="Y32" s="11">
        <v>107.718</v>
      </c>
      <c r="Z32" s="11">
        <v>67.742999999999995</v>
      </c>
      <c r="AA32" s="4"/>
      <c r="AB32" s="23">
        <v>6310655</v>
      </c>
      <c r="AC32" s="23">
        <v>1811619</v>
      </c>
      <c r="AD32" s="23">
        <v>1113264</v>
      </c>
      <c r="AE32" s="4"/>
      <c r="AF32" s="54">
        <f t="shared" si="5"/>
        <v>3385772</v>
      </c>
      <c r="AH32" s="34">
        <f t="shared" si="6"/>
        <v>2.3434448639500952E-4</v>
      </c>
      <c r="AI32" s="34">
        <f t="shared" si="7"/>
        <v>-2.9526921332506699E-3</v>
      </c>
      <c r="AJ32" s="34">
        <f t="shared" si="8"/>
        <v>3.8230717937318749E-3</v>
      </c>
      <c r="AL32" s="39">
        <f t="shared" si="9"/>
        <v>0.28707305343106221</v>
      </c>
      <c r="AM32" s="39">
        <f t="shared" si="10"/>
        <v>0.17641021415368136</v>
      </c>
      <c r="AN32" s="39">
        <f t="shared" si="11"/>
        <v>0.53651673241525644</v>
      </c>
    </row>
    <row r="33" spans="1:40" x14ac:dyDescent="0.35">
      <c r="A33" s="25">
        <v>37287</v>
      </c>
      <c r="O33" s="21">
        <f t="shared" si="0"/>
        <v>37287</v>
      </c>
      <c r="P33" s="29">
        <f t="shared" si="1"/>
        <v>5.5969177903878994E-2</v>
      </c>
      <c r="Q33" s="29">
        <f t="shared" si="2"/>
        <v>4.3677873075842852E-2</v>
      </c>
      <c r="R33" s="29">
        <f t="shared" si="3"/>
        <v>5.5557803512500462E-2</v>
      </c>
      <c r="S33" s="29">
        <f t="shared" si="4"/>
        <v>-4.3266498684464326E-2</v>
      </c>
      <c r="T33" s="4"/>
      <c r="U33" s="4"/>
      <c r="V33" s="8" t="s">
        <v>125</v>
      </c>
      <c r="W33" s="20">
        <v>37287</v>
      </c>
      <c r="X33" s="11">
        <v>76.870999999999995</v>
      </c>
      <c r="Y33" s="11">
        <v>107.557</v>
      </c>
      <c r="Z33" s="11">
        <v>67.956999999999994</v>
      </c>
      <c r="AA33" s="4"/>
      <c r="AB33" s="23">
        <v>6340910</v>
      </c>
      <c r="AC33" s="23">
        <v>1835548</v>
      </c>
      <c r="AD33" s="23">
        <v>1115186</v>
      </c>
      <c r="AE33" s="4"/>
      <c r="AF33" s="54">
        <f t="shared" si="5"/>
        <v>3390176</v>
      </c>
      <c r="AH33" s="34">
        <f t="shared" si="6"/>
        <v>5.5969177903878993E-4</v>
      </c>
      <c r="AI33" s="34">
        <f t="shared" si="7"/>
        <v>-1.4946434207839113E-3</v>
      </c>
      <c r="AJ33" s="34">
        <f t="shared" si="8"/>
        <v>3.1589979776508073E-3</v>
      </c>
      <c r="AL33" s="39">
        <f t="shared" si="9"/>
        <v>0.28947706244056454</v>
      </c>
      <c r="AM33" s="39">
        <f t="shared" si="10"/>
        <v>0.17587160202557678</v>
      </c>
      <c r="AN33" s="39">
        <f t="shared" si="11"/>
        <v>0.53465133553385868</v>
      </c>
    </row>
    <row r="34" spans="1:40" x14ac:dyDescent="0.35">
      <c r="A34" s="25">
        <v>37315</v>
      </c>
      <c r="O34" s="21">
        <f t="shared" si="0"/>
        <v>37315</v>
      </c>
      <c r="P34" s="29">
        <f t="shared" si="1"/>
        <v>0.19122946234601548</v>
      </c>
      <c r="Q34" s="29">
        <f t="shared" si="2"/>
        <v>0.16284144008326482</v>
      </c>
      <c r="R34" s="29">
        <f t="shared" si="3"/>
        <v>5.1047697307531427E-2</v>
      </c>
      <c r="S34" s="29">
        <f t="shared" si="4"/>
        <v>-2.2659675044780756E-2</v>
      </c>
      <c r="T34" s="4"/>
      <c r="U34" s="4"/>
      <c r="V34" s="8" t="s">
        <v>126</v>
      </c>
      <c r="W34" s="20">
        <v>37315</v>
      </c>
      <c r="X34" s="11">
        <v>77.018000000000001</v>
      </c>
      <c r="Y34" s="11">
        <v>107.473</v>
      </c>
      <c r="Z34" s="11">
        <v>68.155000000000001</v>
      </c>
      <c r="AA34" s="4"/>
      <c r="AB34" s="23">
        <v>6375728</v>
      </c>
      <c r="AC34" s="23">
        <v>1849877</v>
      </c>
      <c r="AD34" s="23">
        <v>1117056</v>
      </c>
      <c r="AE34" s="4"/>
      <c r="AF34" s="54">
        <f t="shared" si="5"/>
        <v>3408795</v>
      </c>
      <c r="AH34" s="34">
        <f t="shared" si="6"/>
        <v>1.912294623460155E-3</v>
      </c>
      <c r="AI34" s="34">
        <f t="shared" si="7"/>
        <v>-7.8098124715270209E-4</v>
      </c>
      <c r="AJ34" s="34">
        <f t="shared" si="8"/>
        <v>2.9136071339230327E-3</v>
      </c>
      <c r="AL34" s="39">
        <f t="shared" si="9"/>
        <v>0.29014365104659423</v>
      </c>
      <c r="AM34" s="39">
        <f t="shared" si="10"/>
        <v>0.17520446292564551</v>
      </c>
      <c r="AN34" s="39">
        <f t="shared" si="11"/>
        <v>0.53465188602776026</v>
      </c>
    </row>
    <row r="35" spans="1:40" x14ac:dyDescent="0.35">
      <c r="A35" s="25">
        <v>37346</v>
      </c>
      <c r="O35" s="21">
        <f t="shared" si="0"/>
        <v>37346</v>
      </c>
      <c r="P35" s="29">
        <f t="shared" si="1"/>
        <v>0.11945259549715488</v>
      </c>
      <c r="Q35" s="29">
        <f t="shared" si="2"/>
        <v>0.11267218909161177</v>
      </c>
      <c r="R35" s="29">
        <f t="shared" si="3"/>
        <v>5.593244963601389E-2</v>
      </c>
      <c r="S35" s="29">
        <f t="shared" si="4"/>
        <v>-4.915204323047076E-2</v>
      </c>
      <c r="T35" s="4"/>
      <c r="U35" s="4"/>
      <c r="V35" s="8" t="s">
        <v>127</v>
      </c>
      <c r="W35" s="20">
        <v>37346</v>
      </c>
      <c r="X35" s="11">
        <v>77.11</v>
      </c>
      <c r="Y35" s="11">
        <v>107.29</v>
      </c>
      <c r="Z35" s="11">
        <v>68.372</v>
      </c>
      <c r="AA35" s="4"/>
      <c r="AB35" s="23">
        <v>6372096</v>
      </c>
      <c r="AC35" s="23">
        <v>1839383</v>
      </c>
      <c r="AD35" s="23">
        <v>1119397</v>
      </c>
      <c r="AE35" s="4"/>
      <c r="AF35" s="54">
        <f t="shared" si="5"/>
        <v>3413316</v>
      </c>
      <c r="AH35" s="34">
        <f t="shared" si="6"/>
        <v>1.1945259549715488E-3</v>
      </c>
      <c r="AI35" s="34">
        <f t="shared" si="7"/>
        <v>-1.7027532496533336E-3</v>
      </c>
      <c r="AJ35" s="34">
        <f t="shared" si="8"/>
        <v>3.1839190081431844E-3</v>
      </c>
      <c r="AL35" s="39">
        <f t="shared" si="9"/>
        <v>0.28866216077096141</v>
      </c>
      <c r="AM35" s="39">
        <f t="shared" si="10"/>
        <v>0.1756717099051866</v>
      </c>
      <c r="AN35" s="39">
        <f t="shared" si="11"/>
        <v>0.53566612932385205</v>
      </c>
    </row>
    <row r="36" spans="1:40" x14ac:dyDescent="0.35">
      <c r="A36" s="25">
        <v>37376</v>
      </c>
      <c r="O36" s="21">
        <f t="shared" si="0"/>
        <v>37376</v>
      </c>
      <c r="P36" s="29">
        <f t="shared" si="1"/>
        <v>0.27882246141875688</v>
      </c>
      <c r="Q36" s="29">
        <f t="shared" si="2"/>
        <v>0.14514628058821927</v>
      </c>
      <c r="R36" s="29">
        <f t="shared" si="3"/>
        <v>5.1511972133904987E-2</v>
      </c>
      <c r="S36" s="29">
        <f t="shared" si="4"/>
        <v>8.2164208696632629E-2</v>
      </c>
      <c r="T36" s="4"/>
      <c r="U36" s="4"/>
      <c r="V36" s="8" t="s">
        <v>128</v>
      </c>
      <c r="W36" s="20">
        <v>37376</v>
      </c>
      <c r="X36" s="11">
        <v>77.325000000000003</v>
      </c>
      <c r="Y36" s="11">
        <v>107.593</v>
      </c>
      <c r="Z36" s="11">
        <v>68.573999999999998</v>
      </c>
      <c r="AA36" s="4"/>
      <c r="AB36" s="23">
        <v>6433869</v>
      </c>
      <c r="AC36" s="23">
        <v>1871852</v>
      </c>
      <c r="AD36" s="23">
        <v>1121779</v>
      </c>
      <c r="AE36" s="4"/>
      <c r="AF36" s="54">
        <f t="shared" si="5"/>
        <v>3440238</v>
      </c>
      <c r="AH36" s="34">
        <f t="shared" si="6"/>
        <v>2.7882246141875686E-3</v>
      </c>
      <c r="AI36" s="34">
        <f t="shared" si="7"/>
        <v>2.8241215397520484E-3</v>
      </c>
      <c r="AJ36" s="34">
        <f t="shared" si="8"/>
        <v>2.9544257883343792E-3</v>
      </c>
      <c r="AL36" s="39">
        <f t="shared" si="9"/>
        <v>0.29093722610764999</v>
      </c>
      <c r="AM36" s="39">
        <f t="shared" si="10"/>
        <v>0.17435527518511801</v>
      </c>
      <c r="AN36" s="39">
        <f t="shared" si="11"/>
        <v>0.534707498707232</v>
      </c>
    </row>
    <row r="37" spans="1:40" x14ac:dyDescent="0.35">
      <c r="A37" s="25">
        <v>37407</v>
      </c>
      <c r="O37" s="21">
        <f t="shared" si="0"/>
        <v>37407</v>
      </c>
      <c r="P37" s="29">
        <f t="shared" si="1"/>
        <v>0.11121888134497061</v>
      </c>
      <c r="Q37" s="29">
        <f t="shared" si="2"/>
        <v>0.14059887831519663</v>
      </c>
      <c r="R37" s="29">
        <f t="shared" si="3"/>
        <v>3.8930596316527115E-2</v>
      </c>
      <c r="S37" s="29">
        <f t="shared" si="4"/>
        <v>-6.8310593286753124E-2</v>
      </c>
      <c r="T37" s="4"/>
      <c r="U37" s="4"/>
      <c r="V37" s="8" t="s">
        <v>129</v>
      </c>
      <c r="W37" s="20">
        <v>37407</v>
      </c>
      <c r="X37" s="11">
        <v>77.411000000000001</v>
      </c>
      <c r="Y37" s="11">
        <v>107.33499999999999</v>
      </c>
      <c r="Z37" s="11">
        <v>68.725999999999999</v>
      </c>
      <c r="AA37" s="4"/>
      <c r="AB37" s="23">
        <v>6397470</v>
      </c>
      <c r="AC37" s="23">
        <v>1822471</v>
      </c>
      <c r="AD37" s="23">
        <v>1123609</v>
      </c>
      <c r="AE37" s="4"/>
      <c r="AF37" s="54">
        <f t="shared" si="5"/>
        <v>3451390</v>
      </c>
      <c r="AH37" s="34">
        <f t="shared" si="6"/>
        <v>1.1121888134497061E-3</v>
      </c>
      <c r="AI37" s="34">
        <f t="shared" si="7"/>
        <v>-2.3979255156005479E-3</v>
      </c>
      <c r="AJ37" s="34">
        <f t="shared" si="8"/>
        <v>2.2165835447837522E-3</v>
      </c>
      <c r="AL37" s="39">
        <f t="shared" si="9"/>
        <v>0.28487370788764932</v>
      </c>
      <c r="AM37" s="39">
        <f t="shared" si="10"/>
        <v>0.17563333630325739</v>
      </c>
      <c r="AN37" s="39">
        <f t="shared" si="11"/>
        <v>0.53949295580909329</v>
      </c>
    </row>
    <row r="38" spans="1:40" x14ac:dyDescent="0.35">
      <c r="A38" s="25">
        <v>37437</v>
      </c>
      <c r="O38" s="21">
        <f t="shared" si="0"/>
        <v>37437</v>
      </c>
      <c r="P38" s="29">
        <f t="shared" si="1"/>
        <v>0.15889214711088173</v>
      </c>
      <c r="Q38" s="29">
        <f t="shared" si="2"/>
        <v>0.13184729449750493</v>
      </c>
      <c r="R38" s="29">
        <f t="shared" si="3"/>
        <v>4.8913813126765113E-2</v>
      </c>
      <c r="S38" s="29">
        <f t="shared" si="4"/>
        <v>-2.1868960513388287E-2</v>
      </c>
      <c r="T38" s="4"/>
      <c r="U38" s="4"/>
      <c r="V38" s="8" t="s">
        <v>130</v>
      </c>
      <c r="W38" s="20">
        <v>37437</v>
      </c>
      <c r="X38" s="11">
        <v>77.534000000000006</v>
      </c>
      <c r="Y38" s="11">
        <v>107.253</v>
      </c>
      <c r="Z38" s="11">
        <v>68.918000000000006</v>
      </c>
      <c r="AA38" s="4"/>
      <c r="AB38" s="23">
        <v>6432971</v>
      </c>
      <c r="AC38" s="23">
        <v>1841481</v>
      </c>
      <c r="AD38" s="23">
        <v>1126323</v>
      </c>
      <c r="AE38" s="4"/>
      <c r="AF38" s="54">
        <f t="shared" si="5"/>
        <v>3465167</v>
      </c>
      <c r="AH38" s="34">
        <f t="shared" si="6"/>
        <v>1.5889214711088174E-3</v>
      </c>
      <c r="AI38" s="34">
        <f t="shared" si="7"/>
        <v>-7.6396329249539888E-4</v>
      </c>
      <c r="AJ38" s="34">
        <f t="shared" si="8"/>
        <v>2.7937025288829161E-3</v>
      </c>
      <c r="AL38" s="39">
        <f t="shared" si="9"/>
        <v>0.28625669228106265</v>
      </c>
      <c r="AM38" s="39">
        <f t="shared" si="10"/>
        <v>0.1750859750494756</v>
      </c>
      <c r="AN38" s="39">
        <f t="shared" si="11"/>
        <v>0.5386573326694617</v>
      </c>
    </row>
    <row r="39" spans="1:40" x14ac:dyDescent="0.35">
      <c r="A39" s="25">
        <v>37468</v>
      </c>
      <c r="O39" s="21">
        <f t="shared" si="0"/>
        <v>37468</v>
      </c>
      <c r="P39" s="29">
        <f t="shared" si="1"/>
        <v>0.20378156679648546</v>
      </c>
      <c r="Q39" s="29">
        <f t="shared" si="2"/>
        <v>0.18608388262680267</v>
      </c>
      <c r="R39" s="29">
        <f t="shared" si="3"/>
        <v>4.6472165332512583E-2</v>
      </c>
      <c r="S39" s="29">
        <f t="shared" si="4"/>
        <v>-2.8774481162829792E-2</v>
      </c>
      <c r="T39" s="4"/>
      <c r="U39" s="4"/>
      <c r="V39" s="8" t="s">
        <v>131</v>
      </c>
      <c r="W39" s="20">
        <v>37468</v>
      </c>
      <c r="X39" s="11">
        <v>77.691999999999993</v>
      </c>
      <c r="Y39" s="11">
        <v>107.146</v>
      </c>
      <c r="Z39" s="11">
        <v>69.102000000000004</v>
      </c>
      <c r="AA39" s="4"/>
      <c r="AB39" s="23">
        <v>6488844</v>
      </c>
      <c r="AC39" s="23">
        <v>1871546</v>
      </c>
      <c r="AD39" s="23">
        <v>1129471</v>
      </c>
      <c r="AE39" s="4"/>
      <c r="AF39" s="54">
        <f t="shared" si="5"/>
        <v>3487827</v>
      </c>
      <c r="AH39" s="34">
        <f t="shared" si="6"/>
        <v>2.0378156679648545E-3</v>
      </c>
      <c r="AI39" s="34">
        <f t="shared" si="7"/>
        <v>-9.9764109162447045E-4</v>
      </c>
      <c r="AJ39" s="34">
        <f t="shared" si="8"/>
        <v>2.66983951942885E-3</v>
      </c>
      <c r="AL39" s="39">
        <f t="shared" si="9"/>
        <v>0.28842518020158908</v>
      </c>
      <c r="AM39" s="39">
        <f t="shared" si="10"/>
        <v>0.17406351578185575</v>
      </c>
      <c r="AN39" s="39">
        <f t="shared" si="11"/>
        <v>0.53751130401655511</v>
      </c>
    </row>
    <row r="40" spans="1:40" x14ac:dyDescent="0.35">
      <c r="A40" s="25">
        <v>37499</v>
      </c>
      <c r="O40" s="21">
        <f t="shared" si="0"/>
        <v>37499</v>
      </c>
      <c r="P40" s="29">
        <f t="shared" si="1"/>
        <v>0.19693147299594013</v>
      </c>
      <c r="Q40" s="29">
        <f t="shared" si="2"/>
        <v>0.15297410621616875</v>
      </c>
      <c r="R40" s="29">
        <f t="shared" si="3"/>
        <v>2.9907936290770525E-2</v>
      </c>
      <c r="S40" s="29">
        <f t="shared" si="4"/>
        <v>1.4049430489000873E-2</v>
      </c>
      <c r="T40" s="4"/>
      <c r="U40" s="4"/>
      <c r="V40" s="8" t="s">
        <v>132</v>
      </c>
      <c r="W40" s="20">
        <v>37499</v>
      </c>
      <c r="X40" s="11">
        <v>77.844999999999999</v>
      </c>
      <c r="Y40" s="11">
        <v>107.19799999999999</v>
      </c>
      <c r="Z40" s="11">
        <v>69.221000000000004</v>
      </c>
      <c r="AA40" s="4"/>
      <c r="AB40" s="23">
        <v>6517281</v>
      </c>
      <c r="AC40" s="23">
        <v>1886678</v>
      </c>
      <c r="AD40" s="23">
        <v>1131870</v>
      </c>
      <c r="AE40" s="4"/>
      <c r="AF40" s="54">
        <f t="shared" si="5"/>
        <v>3498733</v>
      </c>
      <c r="AH40" s="34">
        <f t="shared" si="6"/>
        <v>1.9693147299594013E-3</v>
      </c>
      <c r="AI40" s="34">
        <f t="shared" si="7"/>
        <v>4.8531909730640898E-4</v>
      </c>
      <c r="AJ40" s="34">
        <f t="shared" si="8"/>
        <v>1.7220919799716327E-3</v>
      </c>
      <c r="AL40" s="39">
        <f t="shared" si="9"/>
        <v>0.2894885152259048</v>
      </c>
      <c r="AM40" s="39">
        <f t="shared" si="10"/>
        <v>0.1736721187869604</v>
      </c>
      <c r="AN40" s="39">
        <f t="shared" si="11"/>
        <v>0.53683936598713478</v>
      </c>
    </row>
    <row r="41" spans="1:40" x14ac:dyDescent="0.35">
      <c r="A41" s="25">
        <v>37529</v>
      </c>
      <c r="O41" s="21">
        <f t="shared" si="0"/>
        <v>37529</v>
      </c>
      <c r="P41" s="29">
        <f t="shared" si="1"/>
        <v>0.16314471064293831</v>
      </c>
      <c r="Q41" s="29">
        <f t="shared" si="2"/>
        <v>0.14918482739801248</v>
      </c>
      <c r="R41" s="29">
        <f t="shared" si="3"/>
        <v>5.2803562455384402E-2</v>
      </c>
      <c r="S41" s="29">
        <f t="shared" si="4"/>
        <v>-3.8843679210458559E-2</v>
      </c>
      <c r="T41" s="4"/>
      <c r="U41" s="4"/>
      <c r="V41" s="8" t="s">
        <v>133</v>
      </c>
      <c r="W41" s="20">
        <v>37529</v>
      </c>
      <c r="X41" s="11">
        <v>77.971999999999994</v>
      </c>
      <c r="Y41" s="11">
        <v>107.05200000000001</v>
      </c>
      <c r="Z41" s="11">
        <v>69.430000000000007</v>
      </c>
      <c r="AA41" s="4"/>
      <c r="AB41" s="23">
        <v>6495635</v>
      </c>
      <c r="AC41" s="23">
        <v>1852575</v>
      </c>
      <c r="AD41" s="23">
        <v>1135995</v>
      </c>
      <c r="AE41" s="4"/>
      <c r="AF41" s="54">
        <f t="shared" si="5"/>
        <v>3507065</v>
      </c>
      <c r="AH41" s="34">
        <f t="shared" si="6"/>
        <v>1.6314471064293832E-3</v>
      </c>
      <c r="AI41" s="34">
        <f t="shared" si="7"/>
        <v>-1.3619657083153286E-3</v>
      </c>
      <c r="AJ41" s="34">
        <f t="shared" si="8"/>
        <v>3.01931494777601E-3</v>
      </c>
      <c r="AL41" s="39">
        <f t="shared" si="9"/>
        <v>0.28520306328788486</v>
      </c>
      <c r="AM41" s="39">
        <f t="shared" si="10"/>
        <v>0.17488590414947885</v>
      </c>
      <c r="AN41" s="39">
        <f t="shared" si="11"/>
        <v>0.53991103256263628</v>
      </c>
    </row>
    <row r="42" spans="1:40" x14ac:dyDescent="0.35">
      <c r="A42" s="25">
        <v>37560</v>
      </c>
      <c r="E42" s="52" t="s">
        <v>337</v>
      </c>
      <c r="F42" s="54"/>
      <c r="G42" s="54"/>
      <c r="H42" s="54"/>
      <c r="I42" s="54"/>
      <c r="J42" s="54"/>
      <c r="K42" s="54"/>
      <c r="L42" s="54"/>
      <c r="O42" s="21">
        <f t="shared" si="0"/>
        <v>37560</v>
      </c>
      <c r="P42" s="29">
        <f t="shared" si="1"/>
        <v>8.4645770276512738E-2</v>
      </c>
      <c r="Q42" s="29">
        <f t="shared" si="2"/>
        <v>0.11585919096320853</v>
      </c>
      <c r="R42" s="29">
        <f t="shared" si="3"/>
        <v>3.9776521005841906E-2</v>
      </c>
      <c r="S42" s="29">
        <f t="shared" si="4"/>
        <v>-7.0989941692537695E-2</v>
      </c>
      <c r="T42" s="4"/>
      <c r="U42" s="4"/>
      <c r="V42" s="8" t="s">
        <v>134</v>
      </c>
      <c r="W42" s="20">
        <v>37560</v>
      </c>
      <c r="X42" s="11">
        <v>78.037999999999997</v>
      </c>
      <c r="Y42" s="11">
        <v>106.78400000000001</v>
      </c>
      <c r="Z42" s="11">
        <v>69.587999999999994</v>
      </c>
      <c r="AA42" s="4"/>
      <c r="AB42" s="23">
        <v>6519356</v>
      </c>
      <c r="AC42" s="23">
        <v>1848679</v>
      </c>
      <c r="AD42" s="23">
        <v>1139519</v>
      </c>
      <c r="AE42" s="4"/>
      <c r="AF42" s="54">
        <f t="shared" si="5"/>
        <v>3531158</v>
      </c>
      <c r="AH42" s="34">
        <f t="shared" si="6"/>
        <v>8.4645770276512735E-4</v>
      </c>
      <c r="AI42" s="34">
        <f t="shared" si="7"/>
        <v>-2.5034562642454196E-3</v>
      </c>
      <c r="AJ42" s="34">
        <f t="shared" si="8"/>
        <v>2.2756733400545446E-3</v>
      </c>
      <c r="AL42" s="39">
        <f t="shared" si="9"/>
        <v>0.28356773276378833</v>
      </c>
      <c r="AM42" s="39">
        <f t="shared" si="10"/>
        <v>0.1747901173060652</v>
      </c>
      <c r="AN42" s="39">
        <f t="shared" si="11"/>
        <v>0.54164214993014648</v>
      </c>
    </row>
    <row r="43" spans="1:40" x14ac:dyDescent="0.35">
      <c r="A43" s="25">
        <v>37590</v>
      </c>
      <c r="O43" s="21">
        <f t="shared" si="0"/>
        <v>37590</v>
      </c>
      <c r="P43" s="29">
        <f t="shared" si="1"/>
        <v>9.7388451779911858E-2</v>
      </c>
      <c r="Q43" s="29">
        <f t="shared" si="2"/>
        <v>0.11132352363883144</v>
      </c>
      <c r="R43" s="29">
        <f t="shared" si="3"/>
        <v>4.1922602144556863E-2</v>
      </c>
      <c r="S43" s="29">
        <f t="shared" si="4"/>
        <v>-5.5857674003476444E-2</v>
      </c>
      <c r="T43" s="4"/>
      <c r="U43" s="4"/>
      <c r="V43" s="8" t="s">
        <v>135</v>
      </c>
      <c r="W43" s="20">
        <v>37590</v>
      </c>
      <c r="X43" s="11">
        <v>78.114000000000004</v>
      </c>
      <c r="Y43" s="11">
        <v>106.574</v>
      </c>
      <c r="Z43" s="11">
        <v>69.754999999999995</v>
      </c>
      <c r="AA43" s="4"/>
      <c r="AB43" s="23">
        <v>6546271</v>
      </c>
      <c r="AC43" s="23">
        <v>1859361</v>
      </c>
      <c r="AD43" s="23">
        <v>1143563</v>
      </c>
      <c r="AE43" s="4"/>
      <c r="AF43" s="54">
        <f t="shared" si="5"/>
        <v>3543347</v>
      </c>
      <c r="AH43" s="34">
        <f t="shared" si="6"/>
        <v>9.7388451779911863E-4</v>
      </c>
      <c r="AI43" s="34">
        <f t="shared" si="7"/>
        <v>-1.9665867545700473E-3</v>
      </c>
      <c r="AJ43" s="34">
        <f t="shared" si="8"/>
        <v>2.3998390527102606E-3</v>
      </c>
      <c r="AL43" s="39">
        <f t="shared" si="9"/>
        <v>0.28403361241842873</v>
      </c>
      <c r="AM43" s="39">
        <f t="shared" si="10"/>
        <v>0.17468922383445476</v>
      </c>
      <c r="AN43" s="39">
        <f t="shared" si="11"/>
        <v>0.54127716374711654</v>
      </c>
    </row>
    <row r="44" spans="1:40" x14ac:dyDescent="0.35">
      <c r="A44" s="25">
        <v>37621</v>
      </c>
      <c r="O44" s="21">
        <f t="shared" si="0"/>
        <v>37621</v>
      </c>
      <c r="P44" s="29">
        <f t="shared" si="1"/>
        <v>9.3453158204666625E-2</v>
      </c>
      <c r="Q44" s="29">
        <f t="shared" si="2"/>
        <v>0.13280475520387158</v>
      </c>
      <c r="R44" s="29">
        <f t="shared" si="3"/>
        <v>3.9364843487829523E-2</v>
      </c>
      <c r="S44" s="29">
        <f t="shared" si="4"/>
        <v>-7.8716440487034495E-2</v>
      </c>
      <c r="T44" s="4"/>
      <c r="U44" s="4"/>
      <c r="V44" s="8" t="s">
        <v>136</v>
      </c>
      <c r="W44" s="20">
        <v>37621</v>
      </c>
      <c r="X44" s="11">
        <v>78.186999999999998</v>
      </c>
      <c r="Y44" s="11">
        <v>106.28100000000001</v>
      </c>
      <c r="Z44" s="11">
        <v>69.912999999999997</v>
      </c>
      <c r="AA44" s="4"/>
      <c r="AB44" s="23">
        <v>6603773</v>
      </c>
      <c r="AC44" s="23">
        <v>1890781</v>
      </c>
      <c r="AD44" s="23">
        <v>1147675</v>
      </c>
      <c r="AE44" s="4"/>
      <c r="AF44" s="54">
        <f t="shared" si="5"/>
        <v>3565317</v>
      </c>
      <c r="AH44" s="34">
        <f t="shared" si="6"/>
        <v>9.3453158204666624E-4</v>
      </c>
      <c r="AI44" s="34">
        <f t="shared" si="7"/>
        <v>-2.7492634225983088E-3</v>
      </c>
      <c r="AJ44" s="34">
        <f t="shared" si="8"/>
        <v>2.2650706042577772E-3</v>
      </c>
      <c r="AL44" s="39">
        <f t="shared" si="9"/>
        <v>0.28631829107390577</v>
      </c>
      <c r="AM44" s="39">
        <f t="shared" si="10"/>
        <v>0.17379080110718523</v>
      </c>
      <c r="AN44" s="39">
        <f t="shared" si="11"/>
        <v>0.53989090781890903</v>
      </c>
    </row>
    <row r="45" spans="1:40" x14ac:dyDescent="0.35">
      <c r="A45" s="25">
        <v>37652</v>
      </c>
      <c r="O45" s="21">
        <f t="shared" si="0"/>
        <v>37652</v>
      </c>
      <c r="P45" s="29">
        <f t="shared" si="1"/>
        <v>6.7786204867813407E-2</v>
      </c>
      <c r="Q45" s="29">
        <f t="shared" si="2"/>
        <v>0.11906865901330832</v>
      </c>
      <c r="R45" s="29">
        <f t="shared" si="3"/>
        <v>5.1470934518959566E-2</v>
      </c>
      <c r="S45" s="29">
        <f t="shared" si="4"/>
        <v>-0.10275338866445446</v>
      </c>
      <c r="T45" s="4"/>
      <c r="U45" s="4"/>
      <c r="V45" s="8" t="s">
        <v>137</v>
      </c>
      <c r="W45" s="20">
        <v>37652</v>
      </c>
      <c r="X45" s="11">
        <v>78.239999999999995</v>
      </c>
      <c r="Y45" s="11">
        <v>105.895</v>
      </c>
      <c r="Z45" s="11">
        <v>70.119</v>
      </c>
      <c r="AA45" s="4"/>
      <c r="AB45" s="23">
        <v>6599694</v>
      </c>
      <c r="AC45" s="23">
        <v>1867189</v>
      </c>
      <c r="AD45" s="23">
        <v>1152860</v>
      </c>
      <c r="AE45" s="4"/>
      <c r="AF45" s="54">
        <f t="shared" si="5"/>
        <v>3579645</v>
      </c>
      <c r="AH45" s="34">
        <f t="shared" si="6"/>
        <v>6.7786204867813411E-4</v>
      </c>
      <c r="AI45" s="34">
        <f t="shared" si="7"/>
        <v>-3.631881521626724E-3</v>
      </c>
      <c r="AJ45" s="34">
        <f t="shared" si="8"/>
        <v>2.9465192453478335E-3</v>
      </c>
      <c r="AL45" s="39">
        <f t="shared" si="9"/>
        <v>0.28292054146752865</v>
      </c>
      <c r="AM45" s="39">
        <f t="shared" si="10"/>
        <v>0.17468385655456148</v>
      </c>
      <c r="AN45" s="39">
        <f t="shared" si="11"/>
        <v>0.54239560197790992</v>
      </c>
    </row>
    <row r="46" spans="1:40" x14ac:dyDescent="0.35">
      <c r="A46" s="25">
        <v>37680</v>
      </c>
      <c r="E46" s="60" t="s">
        <v>351</v>
      </c>
      <c r="F46" s="63"/>
      <c r="G46" s="63"/>
      <c r="H46" s="63"/>
      <c r="I46" s="63"/>
      <c r="J46" s="63"/>
      <c r="K46" s="63" t="str">
        <f>Y8</f>
        <v>Mar-28-2025 07:35</v>
      </c>
      <c r="L46" s="64"/>
      <c r="O46" s="21">
        <f t="shared" si="0"/>
        <v>37680</v>
      </c>
      <c r="P46" s="29">
        <f t="shared" si="1"/>
        <v>0.13803680981595615</v>
      </c>
      <c r="Q46" s="29">
        <f t="shared" si="2"/>
        <v>0.18788058657678672</v>
      </c>
      <c r="R46" s="29">
        <f t="shared" si="3"/>
        <v>2.3775272299872124E-2</v>
      </c>
      <c r="S46" s="29">
        <f t="shared" si="4"/>
        <v>-7.3619049060702699E-2</v>
      </c>
      <c r="T46" s="4"/>
      <c r="U46" s="4"/>
      <c r="V46" s="8" t="s">
        <v>138</v>
      </c>
      <c r="W46" s="20">
        <v>37680</v>
      </c>
      <c r="X46" s="11">
        <v>78.347999999999999</v>
      </c>
      <c r="Y46" s="11">
        <v>105.616</v>
      </c>
      <c r="Z46" s="11">
        <v>70.213999999999999</v>
      </c>
      <c r="AA46" s="4"/>
      <c r="AB46" s="23">
        <v>6588645</v>
      </c>
      <c r="AC46" s="23">
        <v>1841016</v>
      </c>
      <c r="AD46" s="23">
        <v>1156202</v>
      </c>
      <c r="AE46" s="4"/>
      <c r="AF46" s="54">
        <f t="shared" si="5"/>
        <v>3591427</v>
      </c>
      <c r="AH46" s="34">
        <f t="shared" si="6"/>
        <v>1.3803680981595615E-3</v>
      </c>
      <c r="AI46" s="34">
        <f t="shared" si="7"/>
        <v>-2.6346853014778448E-3</v>
      </c>
      <c r="AJ46" s="34">
        <f t="shared" si="8"/>
        <v>1.3548396297722281E-3</v>
      </c>
      <c r="AL46" s="39">
        <f t="shared" si="9"/>
        <v>0.2794225519814772</v>
      </c>
      <c r="AM46" s="39">
        <f t="shared" si="10"/>
        <v>0.1754840335152372</v>
      </c>
      <c r="AN46" s="39">
        <f t="shared" si="11"/>
        <v>0.54509341450328563</v>
      </c>
    </row>
    <row r="47" spans="1:40" x14ac:dyDescent="0.35">
      <c r="A47" s="25">
        <v>37711</v>
      </c>
      <c r="E47" s="61" t="s">
        <v>352</v>
      </c>
      <c r="F47" s="65"/>
      <c r="G47" s="65"/>
      <c r="H47" s="65"/>
      <c r="I47" s="65"/>
      <c r="J47" s="65"/>
      <c r="K47" s="69" t="str">
        <f>AB8</f>
        <v>Mar-28-2025 07:35</v>
      </c>
      <c r="L47" s="66"/>
      <c r="O47" s="21">
        <f t="shared" si="0"/>
        <v>37711</v>
      </c>
      <c r="P47" s="29">
        <f t="shared" si="1"/>
        <v>0.16082095267269716</v>
      </c>
      <c r="Q47" s="29">
        <f t="shared" si="2"/>
        <v>0.20431556635807541</v>
      </c>
      <c r="R47" s="29">
        <f t="shared" si="3"/>
        <v>2.7558274369560144E-2</v>
      </c>
      <c r="S47" s="29">
        <f t="shared" si="4"/>
        <v>-7.1052888054938396E-2</v>
      </c>
      <c r="T47" s="4"/>
      <c r="U47" s="4"/>
      <c r="V47" s="8" t="s">
        <v>139</v>
      </c>
      <c r="W47" s="20">
        <v>37711</v>
      </c>
      <c r="X47" s="11">
        <v>78.474000000000004</v>
      </c>
      <c r="Y47" s="11">
        <v>105.35</v>
      </c>
      <c r="Z47" s="11">
        <v>70.325000000000003</v>
      </c>
      <c r="AA47" s="4"/>
      <c r="AB47" s="23">
        <v>6653185</v>
      </c>
      <c r="AC47" s="23">
        <v>1876979</v>
      </c>
      <c r="AD47" s="23">
        <v>1159798</v>
      </c>
      <c r="AE47" s="4"/>
      <c r="AF47" s="54">
        <f t="shared" si="5"/>
        <v>3616408</v>
      </c>
      <c r="AH47" s="34">
        <f t="shared" si="6"/>
        <v>1.6082095267269717E-3</v>
      </c>
      <c r="AI47" s="34">
        <f t="shared" si="7"/>
        <v>-2.5185577942736454E-3</v>
      </c>
      <c r="AJ47" s="34">
        <f t="shared" si="8"/>
        <v>1.5808813057225654E-3</v>
      </c>
      <c r="AL47" s="39">
        <f t="shared" si="9"/>
        <v>0.28211736183497077</v>
      </c>
      <c r="AM47" s="39">
        <f t="shared" si="10"/>
        <v>0.17432222311569573</v>
      </c>
      <c r="AN47" s="39">
        <f t="shared" si="11"/>
        <v>0.5435604150493335</v>
      </c>
    </row>
    <row r="48" spans="1:40" x14ac:dyDescent="0.35">
      <c r="A48" s="25">
        <v>37741</v>
      </c>
      <c r="E48" s="61" t="s">
        <v>353</v>
      </c>
      <c r="F48" s="65"/>
      <c r="G48" s="65"/>
      <c r="H48" s="65"/>
      <c r="I48" s="65"/>
      <c r="J48" s="65"/>
      <c r="K48" s="65" t="str">
        <f>Y8</f>
        <v>Mar-28-2025 07:35</v>
      </c>
      <c r="L48" s="66"/>
      <c r="O48" s="21">
        <f t="shared" si="0"/>
        <v>37741</v>
      </c>
      <c r="P48" s="29">
        <f t="shared" si="1"/>
        <v>0.11086474501109068</v>
      </c>
      <c r="Q48" s="29">
        <f t="shared" si="2"/>
        <v>0.12812320072678049</v>
      </c>
      <c r="R48" s="29">
        <f t="shared" si="3"/>
        <v>1.5344491112634685E-2</v>
      </c>
      <c r="S48" s="29">
        <f t="shared" si="4"/>
        <v>-3.2602946828324493E-2</v>
      </c>
      <c r="T48" s="4"/>
      <c r="U48" s="4"/>
      <c r="V48" s="8" t="s">
        <v>140</v>
      </c>
      <c r="W48" s="20">
        <v>37741</v>
      </c>
      <c r="X48" s="11">
        <v>78.561000000000007</v>
      </c>
      <c r="Y48" s="11">
        <v>105.229</v>
      </c>
      <c r="Z48" s="11">
        <v>70.387</v>
      </c>
      <c r="AA48" s="4"/>
      <c r="AB48" s="23">
        <v>6679571</v>
      </c>
      <c r="AC48" s="23">
        <v>1896071</v>
      </c>
      <c r="AD48" s="23">
        <v>1162570</v>
      </c>
      <c r="AE48" s="4"/>
      <c r="AF48" s="54">
        <f t="shared" si="5"/>
        <v>3620930</v>
      </c>
      <c r="AH48" s="34">
        <f t="shared" si="6"/>
        <v>1.1086474501109068E-3</v>
      </c>
      <c r="AI48" s="34">
        <f t="shared" si="7"/>
        <v>-1.1485524442334609E-3</v>
      </c>
      <c r="AJ48" s="34">
        <f t="shared" si="8"/>
        <v>8.816210451474953E-4</v>
      </c>
      <c r="AL48" s="39">
        <f t="shared" si="9"/>
        <v>0.28386119407967969</v>
      </c>
      <c r="AM48" s="39">
        <f t="shared" si="10"/>
        <v>0.1740486028219477</v>
      </c>
      <c r="AN48" s="39">
        <f t="shared" si="11"/>
        <v>0.54209020309837264</v>
      </c>
    </row>
    <row r="49" spans="1:40" x14ac:dyDescent="0.35">
      <c r="A49" s="25">
        <v>37772</v>
      </c>
      <c r="E49" s="61" t="s">
        <v>354</v>
      </c>
      <c r="F49" s="65"/>
      <c r="G49" s="65"/>
      <c r="H49" s="65"/>
      <c r="I49" s="65"/>
      <c r="J49" s="65"/>
      <c r="K49" s="65" t="str">
        <f>X8</f>
        <v>Mar-28-2025 07:35</v>
      </c>
      <c r="L49" s="66"/>
      <c r="O49" s="21">
        <f t="shared" si="0"/>
        <v>37772</v>
      </c>
      <c r="P49" s="29">
        <f t="shared" si="1"/>
        <v>0.14383727294713602</v>
      </c>
      <c r="Q49" s="29">
        <f t="shared" si="2"/>
        <v>0.24020606090770258</v>
      </c>
      <c r="R49" s="29">
        <f t="shared" si="3"/>
        <v>2.8331358212595234E-2</v>
      </c>
      <c r="S49" s="29">
        <f t="shared" si="4"/>
        <v>-0.12470014617316182</v>
      </c>
      <c r="T49" s="4"/>
      <c r="U49" s="4"/>
      <c r="V49" s="8" t="s">
        <v>141</v>
      </c>
      <c r="W49" s="20">
        <v>37772</v>
      </c>
      <c r="X49" s="11">
        <v>78.674000000000007</v>
      </c>
      <c r="Y49" s="11">
        <v>104.764</v>
      </c>
      <c r="Z49" s="11">
        <v>70.501999999999995</v>
      </c>
      <c r="AA49" s="4"/>
      <c r="AB49" s="23">
        <v>6725319</v>
      </c>
      <c r="AC49" s="23">
        <v>1897852</v>
      </c>
      <c r="AD49" s="23">
        <v>1166205</v>
      </c>
      <c r="AE49" s="4"/>
      <c r="AF49" s="54">
        <f t="shared" si="5"/>
        <v>3661262</v>
      </c>
      <c r="AH49" s="34">
        <f t="shared" si="6"/>
        <v>1.4383727294713603E-3</v>
      </c>
      <c r="AI49" s="34">
        <f t="shared" si="7"/>
        <v>-4.4189339440648817E-3</v>
      </c>
      <c r="AJ49" s="34">
        <f t="shared" si="8"/>
        <v>1.6338244278061983E-3</v>
      </c>
      <c r="AL49" s="39">
        <f t="shared" si="9"/>
        <v>0.28219508992807629</v>
      </c>
      <c r="AM49" s="39">
        <f t="shared" si="10"/>
        <v>0.17340515743565474</v>
      </c>
      <c r="AN49" s="39">
        <f t="shared" si="11"/>
        <v>0.54439975263626894</v>
      </c>
    </row>
    <row r="50" spans="1:40" x14ac:dyDescent="0.35">
      <c r="A50" s="25">
        <v>37802</v>
      </c>
      <c r="E50" s="62" t="s">
        <v>355</v>
      </c>
      <c r="F50" s="67"/>
      <c r="G50" s="67"/>
      <c r="H50" s="67"/>
      <c r="I50" s="67"/>
      <c r="J50" s="67"/>
      <c r="K50" s="67" t="str">
        <f>X6</f>
        <v>Feb-2025</v>
      </c>
      <c r="L50" s="68"/>
      <c r="O50" s="21">
        <f t="shared" si="0"/>
        <v>37802</v>
      </c>
      <c r="P50" s="29">
        <f t="shared" si="1"/>
        <v>5.5926989856873846E-2</v>
      </c>
      <c r="Q50" s="29">
        <f t="shared" si="2"/>
        <v>9.0474088810515885E-2</v>
      </c>
      <c r="R50" s="29">
        <f t="shared" si="3"/>
        <v>6.114966836119208E-3</v>
      </c>
      <c r="S50" s="29">
        <f t="shared" si="4"/>
        <v>-4.066206578976124E-2</v>
      </c>
      <c r="T50" s="4"/>
      <c r="U50" s="4"/>
      <c r="V50" s="8" t="s">
        <v>142</v>
      </c>
      <c r="W50" s="20">
        <v>37802</v>
      </c>
      <c r="X50" s="11">
        <v>78.718000000000004</v>
      </c>
      <c r="Y50" s="11">
        <v>104.614</v>
      </c>
      <c r="Z50" s="11">
        <v>70.527000000000001</v>
      </c>
      <c r="AA50" s="4"/>
      <c r="AB50" s="23">
        <v>6775179</v>
      </c>
      <c r="AC50" s="23">
        <v>1924115</v>
      </c>
      <c r="AD50" s="23">
        <v>1168359</v>
      </c>
      <c r="AE50" s="4"/>
      <c r="AF50" s="54">
        <f t="shared" si="5"/>
        <v>3682705</v>
      </c>
      <c r="AH50" s="34">
        <f t="shared" si="6"/>
        <v>5.5926989856873845E-4</v>
      </c>
      <c r="AI50" s="34">
        <f t="shared" si="7"/>
        <v>-1.43178954602718E-3</v>
      </c>
      <c r="AJ50" s="34">
        <f t="shared" si="8"/>
        <v>3.545998695073287E-4</v>
      </c>
      <c r="AL50" s="39">
        <f t="shared" si="9"/>
        <v>0.28399471069325255</v>
      </c>
      <c r="AM50" s="39">
        <f t="shared" si="10"/>
        <v>0.17244695675199134</v>
      </c>
      <c r="AN50" s="39">
        <f t="shared" si="11"/>
        <v>0.54355833255475616</v>
      </c>
    </row>
    <row r="51" spans="1:40" x14ac:dyDescent="0.35">
      <c r="A51" s="25">
        <v>37833</v>
      </c>
      <c r="O51" s="21">
        <f t="shared" si="0"/>
        <v>37833</v>
      </c>
      <c r="P51" s="29">
        <f t="shared" si="1"/>
        <v>0.25026042328311532</v>
      </c>
      <c r="Q51" s="29">
        <f t="shared" si="2"/>
        <v>0.16757220272773066</v>
      </c>
      <c r="R51" s="29">
        <f t="shared" si="3"/>
        <v>4.102749354491847E-2</v>
      </c>
      <c r="S51" s="29">
        <f t="shared" si="4"/>
        <v>4.1660727010466178E-2</v>
      </c>
      <c r="T51" s="4"/>
      <c r="U51" s="4"/>
      <c r="V51" s="8" t="s">
        <v>143</v>
      </c>
      <c r="W51" s="20">
        <v>37833</v>
      </c>
      <c r="X51" s="11">
        <v>78.915000000000006</v>
      </c>
      <c r="Y51" s="11">
        <v>104.767</v>
      </c>
      <c r="Z51" s="11">
        <v>70.694999999999993</v>
      </c>
      <c r="AA51" s="4"/>
      <c r="AB51" s="23">
        <v>6815797</v>
      </c>
      <c r="AC51" s="23">
        <v>1941520</v>
      </c>
      <c r="AD51" s="23">
        <v>1173918</v>
      </c>
      <c r="AE51" s="4"/>
      <c r="AF51" s="54">
        <f t="shared" si="5"/>
        <v>3700359</v>
      </c>
      <c r="AH51" s="34">
        <f t="shared" si="6"/>
        <v>2.5026042328311531E-3</v>
      </c>
      <c r="AI51" s="34">
        <f t="shared" si="7"/>
        <v>1.4625193568737606E-3</v>
      </c>
      <c r="AJ51" s="34">
        <f t="shared" si="8"/>
        <v>2.3820664426388782E-3</v>
      </c>
      <c r="AL51" s="39">
        <f t="shared" si="9"/>
        <v>0.28485590166491165</v>
      </c>
      <c r="AM51" s="39">
        <f t="shared" si="10"/>
        <v>0.17223488316920238</v>
      </c>
      <c r="AN51" s="39">
        <f t="shared" si="11"/>
        <v>0.54290921516588597</v>
      </c>
    </row>
    <row r="52" spans="1:40" x14ac:dyDescent="0.35">
      <c r="A52" s="25">
        <v>37864</v>
      </c>
      <c r="O52" s="21">
        <f t="shared" si="0"/>
        <v>37864</v>
      </c>
      <c r="P52" s="29">
        <f t="shared" si="1"/>
        <v>0.11277957295824448</v>
      </c>
      <c r="Q52" s="29">
        <f t="shared" si="2"/>
        <v>0.16018072686450421</v>
      </c>
      <c r="R52" s="29">
        <f t="shared" si="3"/>
        <v>3.3194634419475649E-2</v>
      </c>
      <c r="S52" s="29">
        <f t="shared" si="4"/>
        <v>-8.0595788325735385E-2</v>
      </c>
      <c r="T52" s="4"/>
      <c r="U52" s="4"/>
      <c r="V52" s="8" t="s">
        <v>144</v>
      </c>
      <c r="W52" s="20">
        <v>37864</v>
      </c>
      <c r="X52" s="11">
        <v>79.004000000000005</v>
      </c>
      <c r="Y52" s="11">
        <v>104.474</v>
      </c>
      <c r="Z52" s="11">
        <v>70.831999999999994</v>
      </c>
      <c r="AA52" s="4"/>
      <c r="AB52" s="23">
        <v>6881891</v>
      </c>
      <c r="AC52" s="23">
        <v>1983248</v>
      </c>
      <c r="AD52" s="23">
        <v>1178810</v>
      </c>
      <c r="AE52" s="4"/>
      <c r="AF52" s="54">
        <f t="shared" si="5"/>
        <v>3719833</v>
      </c>
      <c r="AH52" s="34">
        <f t="shared" si="6"/>
        <v>1.1277957295824448E-3</v>
      </c>
      <c r="AI52" s="34">
        <f t="shared" si="7"/>
        <v>-2.7966821613675313E-3</v>
      </c>
      <c r="AJ52" s="34">
        <f t="shared" si="8"/>
        <v>1.9379022561708814E-3</v>
      </c>
      <c r="AL52" s="39">
        <f t="shared" si="9"/>
        <v>0.28818358209974554</v>
      </c>
      <c r="AM52" s="39">
        <f t="shared" si="10"/>
        <v>0.17129158250254181</v>
      </c>
      <c r="AN52" s="39">
        <f t="shared" si="11"/>
        <v>0.54052483539771268</v>
      </c>
    </row>
    <row r="53" spans="1:40" x14ac:dyDescent="0.35">
      <c r="A53" s="25">
        <v>37894</v>
      </c>
      <c r="O53" s="21">
        <f t="shared" si="0"/>
        <v>37894</v>
      </c>
      <c r="P53" s="29">
        <f t="shared" si="1"/>
        <v>0.13923345653384567</v>
      </c>
      <c r="Q53" s="29">
        <f t="shared" si="2"/>
        <v>0.14440983505166158</v>
      </c>
      <c r="R53" s="29">
        <f t="shared" si="3"/>
        <v>4.1577270380097127E-2</v>
      </c>
      <c r="S53" s="29">
        <f t="shared" si="4"/>
        <v>-4.6753648897913024E-2</v>
      </c>
      <c r="T53" s="4"/>
      <c r="U53" s="4"/>
      <c r="V53" s="8" t="s">
        <v>145</v>
      </c>
      <c r="W53" s="20">
        <v>37894</v>
      </c>
      <c r="X53" s="11">
        <v>79.114000000000004</v>
      </c>
      <c r="Y53" s="11">
        <v>104.303</v>
      </c>
      <c r="Z53" s="11">
        <v>71.003</v>
      </c>
      <c r="AA53" s="4"/>
      <c r="AB53" s="23">
        <v>6877472</v>
      </c>
      <c r="AC53" s="23">
        <v>1964520</v>
      </c>
      <c r="AD53" s="23">
        <v>1184454</v>
      </c>
      <c r="AE53" s="4"/>
      <c r="AF53" s="54">
        <f t="shared" si="5"/>
        <v>3728498</v>
      </c>
      <c r="AH53" s="34">
        <f t="shared" si="6"/>
        <v>1.3923345653384567E-3</v>
      </c>
      <c r="AI53" s="34">
        <f t="shared" si="7"/>
        <v>-1.6367708712216099E-3</v>
      </c>
      <c r="AJ53" s="34">
        <f t="shared" si="8"/>
        <v>2.4141630901288471E-3</v>
      </c>
      <c r="AL53" s="39">
        <f t="shared" si="9"/>
        <v>0.28564565584563628</v>
      </c>
      <c r="AM53" s="39">
        <f t="shared" si="10"/>
        <v>0.17222229330777356</v>
      </c>
      <c r="AN53" s="39">
        <f t="shared" si="11"/>
        <v>0.54213205084659011</v>
      </c>
    </row>
    <row r="54" spans="1:40" x14ac:dyDescent="0.35">
      <c r="A54" s="25">
        <v>37925</v>
      </c>
      <c r="O54" s="21">
        <f t="shared" si="0"/>
        <v>37925</v>
      </c>
      <c r="P54" s="29">
        <f t="shared" si="1"/>
        <v>0.18454382283793108</v>
      </c>
      <c r="Q54" s="29">
        <f t="shared" si="2"/>
        <v>0.19914440544385367</v>
      </c>
      <c r="R54" s="29">
        <f t="shared" si="3"/>
        <v>4.2772670434036847E-2</v>
      </c>
      <c r="S54" s="29">
        <f t="shared" si="4"/>
        <v>-5.7373253039959424E-2</v>
      </c>
      <c r="T54" s="4"/>
      <c r="U54" s="4"/>
      <c r="V54" s="8" t="s">
        <v>146</v>
      </c>
      <c r="W54" s="20">
        <v>37925</v>
      </c>
      <c r="X54" s="11">
        <v>79.260000000000005</v>
      </c>
      <c r="Y54" s="11">
        <v>104.092</v>
      </c>
      <c r="Z54" s="11">
        <v>71.179000000000002</v>
      </c>
      <c r="AA54" s="4"/>
      <c r="AB54" s="23">
        <v>6897344</v>
      </c>
      <c r="AC54" s="23">
        <v>1956166</v>
      </c>
      <c r="AD54" s="23">
        <v>1190179</v>
      </c>
      <c r="AE54" s="4"/>
      <c r="AF54" s="54">
        <f t="shared" si="5"/>
        <v>3750999</v>
      </c>
      <c r="AH54" s="34">
        <f t="shared" si="6"/>
        <v>1.8454382283793107E-3</v>
      </c>
      <c r="AI54" s="34">
        <f t="shared" si="7"/>
        <v>-2.0229523599512816E-3</v>
      </c>
      <c r="AJ54" s="34">
        <f t="shared" si="8"/>
        <v>2.4787685027393481E-3</v>
      </c>
      <c r="AL54" s="39">
        <f t="shared" si="9"/>
        <v>0.28361148871217673</v>
      </c>
      <c r="AM54" s="39">
        <f t="shared" si="10"/>
        <v>0.17255613175158438</v>
      </c>
      <c r="AN54" s="39">
        <f t="shared" si="11"/>
        <v>0.54383237953623886</v>
      </c>
    </row>
    <row r="55" spans="1:40" x14ac:dyDescent="0.35">
      <c r="A55" s="25">
        <v>37955</v>
      </c>
      <c r="O55" s="21">
        <f t="shared" si="0"/>
        <v>37955</v>
      </c>
      <c r="P55" s="29">
        <f t="shared" si="1"/>
        <v>0.13626040878121357</v>
      </c>
      <c r="Q55" s="29">
        <f t="shared" si="2"/>
        <v>0.14525526968713251</v>
      </c>
      <c r="R55" s="29">
        <f t="shared" si="3"/>
        <v>4.2071525662965702E-2</v>
      </c>
      <c r="S55" s="29">
        <f t="shared" si="4"/>
        <v>-5.1066386568884639E-2</v>
      </c>
      <c r="T55" s="4"/>
      <c r="U55" s="4"/>
      <c r="V55" s="8" t="s">
        <v>147</v>
      </c>
      <c r="W55" s="20">
        <v>37955</v>
      </c>
      <c r="X55" s="11">
        <v>79.367999999999995</v>
      </c>
      <c r="Y55" s="11">
        <v>103.90600000000001</v>
      </c>
      <c r="Z55" s="11">
        <v>71.352999999999994</v>
      </c>
      <c r="AA55" s="4"/>
      <c r="AB55" s="23">
        <v>6948631</v>
      </c>
      <c r="AC55" s="23">
        <v>1985815</v>
      </c>
      <c r="AD55" s="23">
        <v>1195887</v>
      </c>
      <c r="AE55" s="4"/>
      <c r="AF55" s="54">
        <f t="shared" si="5"/>
        <v>3766929</v>
      </c>
      <c r="AH55" s="34">
        <f t="shared" si="6"/>
        <v>1.3626040878121357E-3</v>
      </c>
      <c r="AI55" s="34">
        <f t="shared" si="7"/>
        <v>-1.7868808361833075E-3</v>
      </c>
      <c r="AJ55" s="34">
        <f t="shared" si="8"/>
        <v>2.4445412270471963E-3</v>
      </c>
      <c r="AL55" s="39">
        <f t="shared" si="9"/>
        <v>0.28578507046927659</v>
      </c>
      <c r="AM55" s="39">
        <f t="shared" si="10"/>
        <v>0.1721039727105958</v>
      </c>
      <c r="AN55" s="39">
        <f t="shared" si="11"/>
        <v>0.54211095682012767</v>
      </c>
    </row>
    <row r="56" spans="1:40" x14ac:dyDescent="0.35">
      <c r="A56" s="25">
        <v>37986</v>
      </c>
      <c r="O56" s="21">
        <f t="shared" si="0"/>
        <v>37986</v>
      </c>
      <c r="P56" s="29">
        <f t="shared" si="1"/>
        <v>0.12473540973692641</v>
      </c>
      <c r="Q56" s="29">
        <f t="shared" si="2"/>
        <v>0.1322111807989321</v>
      </c>
      <c r="R56" s="29">
        <f t="shared" si="3"/>
        <v>2.0752108028307657E-2</v>
      </c>
      <c r="S56" s="29">
        <f t="shared" si="4"/>
        <v>-2.8227879090313338E-2</v>
      </c>
      <c r="T56" s="4"/>
      <c r="U56" s="4"/>
      <c r="V56" s="8" t="s">
        <v>148</v>
      </c>
      <c r="W56" s="20">
        <v>37986</v>
      </c>
      <c r="X56" s="11">
        <v>79.466999999999999</v>
      </c>
      <c r="Y56" s="11">
        <v>103.803</v>
      </c>
      <c r="Z56" s="11">
        <v>71.438999999999993</v>
      </c>
      <c r="AA56" s="4"/>
      <c r="AB56" s="23">
        <v>6969953</v>
      </c>
      <c r="AC56" s="23">
        <v>1984776</v>
      </c>
      <c r="AD56" s="23">
        <v>1200068</v>
      </c>
      <c r="AE56" s="4"/>
      <c r="AF56" s="54">
        <f t="shared" si="5"/>
        <v>3785109</v>
      </c>
      <c r="AH56" s="34">
        <f t="shared" si="6"/>
        <v>1.2473540973692641E-3</v>
      </c>
      <c r="AI56" s="34">
        <f t="shared" si="7"/>
        <v>-9.9128058052478816E-4</v>
      </c>
      <c r="AJ56" s="34">
        <f t="shared" si="8"/>
        <v>1.2052751811416273E-3</v>
      </c>
      <c r="AL56" s="39">
        <f t="shared" si="9"/>
        <v>0.28476174803474286</v>
      </c>
      <c r="AM56" s="39">
        <f t="shared" si="10"/>
        <v>0.17217734466789086</v>
      </c>
      <c r="AN56" s="39">
        <f t="shared" si="11"/>
        <v>0.54306090729736622</v>
      </c>
    </row>
    <row r="57" spans="1:40" x14ac:dyDescent="0.35">
      <c r="A57" s="25">
        <v>38017</v>
      </c>
      <c r="O57" s="21">
        <f t="shared" si="0"/>
        <v>38017</v>
      </c>
      <c r="P57" s="29">
        <f t="shared" si="1"/>
        <v>0.25671033259089648</v>
      </c>
      <c r="Q57" s="29">
        <f t="shared" si="2"/>
        <v>0.19664427438965781</v>
      </c>
      <c r="R57" s="29">
        <f t="shared" si="3"/>
        <v>3.4944485777977007E-2</v>
      </c>
      <c r="S57" s="29">
        <f t="shared" si="4"/>
        <v>2.5121572423261653E-2</v>
      </c>
      <c r="T57" s="4"/>
      <c r="U57" s="4"/>
      <c r="V57" s="8" t="s">
        <v>149</v>
      </c>
      <c r="W57" s="20">
        <v>38017</v>
      </c>
      <c r="X57" s="11">
        <v>79.671000000000006</v>
      </c>
      <c r="Y57" s="11">
        <v>103.895</v>
      </c>
      <c r="Z57" s="11">
        <v>71.584000000000003</v>
      </c>
      <c r="AA57" s="4"/>
      <c r="AB57" s="23">
        <v>7000510</v>
      </c>
      <c r="AC57" s="23">
        <v>1984260</v>
      </c>
      <c r="AD57" s="23">
        <v>1205246</v>
      </c>
      <c r="AE57" s="4"/>
      <c r="AF57" s="54">
        <f t="shared" si="5"/>
        <v>3811004</v>
      </c>
      <c r="AH57" s="34">
        <f t="shared" si="6"/>
        <v>2.567103325908965E-3</v>
      </c>
      <c r="AI57" s="34">
        <f t="shared" si="7"/>
        <v>8.862942304172206E-4</v>
      </c>
      <c r="AJ57" s="34">
        <f t="shared" si="8"/>
        <v>2.0297036632653067E-3</v>
      </c>
      <c r="AL57" s="39">
        <f t="shared" si="9"/>
        <v>0.28344506328824615</v>
      </c>
      <c r="AM57" s="39">
        <f t="shared" si="10"/>
        <v>0.17216545651673951</v>
      </c>
      <c r="AN57" s="39">
        <f t="shared" si="11"/>
        <v>0.54438948019501432</v>
      </c>
    </row>
    <row r="58" spans="1:40" x14ac:dyDescent="0.35">
      <c r="A58" s="25">
        <v>38046</v>
      </c>
      <c r="O58" s="21">
        <f t="shared" si="0"/>
        <v>38046</v>
      </c>
      <c r="P58" s="29">
        <f t="shared" si="1"/>
        <v>0.16191587905259214</v>
      </c>
      <c r="Q58" s="29">
        <f t="shared" si="2"/>
        <v>8.9621478529451459E-2</v>
      </c>
      <c r="R58" s="29">
        <f t="shared" si="3"/>
        <v>3.6529140624752425E-2</v>
      </c>
      <c r="S58" s="29">
        <f t="shared" si="4"/>
        <v>3.5765259898388232E-2</v>
      </c>
      <c r="T58" s="4"/>
      <c r="U58" s="4"/>
      <c r="V58" s="8" t="s">
        <v>150</v>
      </c>
      <c r="W58" s="20">
        <v>38046</v>
      </c>
      <c r="X58" s="11">
        <v>79.8</v>
      </c>
      <c r="Y58" s="11">
        <v>104.026</v>
      </c>
      <c r="Z58" s="11">
        <v>71.736000000000004</v>
      </c>
      <c r="AA58" s="4"/>
      <c r="AB58" s="23">
        <v>7034719</v>
      </c>
      <c r="AC58" s="23">
        <v>1995407</v>
      </c>
      <c r="AD58" s="23">
        <v>1210204</v>
      </c>
      <c r="AE58" s="4"/>
      <c r="AF58" s="54">
        <f t="shared" si="5"/>
        <v>3829108</v>
      </c>
      <c r="AH58" s="34">
        <f t="shared" si="6"/>
        <v>1.6191587905259213E-3</v>
      </c>
      <c r="AI58" s="34">
        <f t="shared" si="7"/>
        <v>1.2608883969392197E-3</v>
      </c>
      <c r="AJ58" s="34">
        <f t="shared" si="8"/>
        <v>2.1233795261511096E-3</v>
      </c>
      <c r="AL58" s="39">
        <f t="shared" si="9"/>
        <v>0.28365127306435411</v>
      </c>
      <c r="AM58" s="39">
        <f t="shared" si="10"/>
        <v>0.17203302647909605</v>
      </c>
      <c r="AN58" s="39">
        <f t="shared" si="11"/>
        <v>0.54431570045654987</v>
      </c>
    </row>
    <row r="59" spans="1:40" x14ac:dyDescent="0.35">
      <c r="A59" s="25">
        <v>38077</v>
      </c>
      <c r="O59" s="21">
        <f t="shared" si="0"/>
        <v>38077</v>
      </c>
      <c r="P59" s="29">
        <f t="shared" si="1"/>
        <v>0.1679197994987473</v>
      </c>
      <c r="Q59" s="29">
        <f t="shared" si="2"/>
        <v>9.5926161954837039E-2</v>
      </c>
      <c r="R59" s="29">
        <f t="shared" si="3"/>
        <v>4.2002498286063769E-2</v>
      </c>
      <c r="S59" s="29">
        <f t="shared" si="4"/>
        <v>2.9991139257846487E-2</v>
      </c>
      <c r="T59" s="4"/>
      <c r="U59" s="4"/>
      <c r="V59" s="8" t="s">
        <v>151</v>
      </c>
      <c r="W59" s="20">
        <v>38077</v>
      </c>
      <c r="X59" s="11">
        <v>79.933999999999997</v>
      </c>
      <c r="Y59" s="11">
        <v>104.13500000000001</v>
      </c>
      <c r="Z59" s="11">
        <v>71.912000000000006</v>
      </c>
      <c r="AA59" s="4"/>
      <c r="AB59" s="23">
        <v>7098958</v>
      </c>
      <c r="AC59" s="23">
        <v>2031903</v>
      </c>
      <c r="AD59" s="23">
        <v>1215330</v>
      </c>
      <c r="AE59" s="4"/>
      <c r="AF59" s="54">
        <f t="shared" si="5"/>
        <v>3851725</v>
      </c>
      <c r="AH59" s="34">
        <f t="shared" si="6"/>
        <v>1.6791979949874729E-3</v>
      </c>
      <c r="AI59" s="34">
        <f t="shared" si="7"/>
        <v>1.0478149693346748E-3</v>
      </c>
      <c r="AJ59" s="34">
        <f t="shared" si="8"/>
        <v>2.4534403925504898E-3</v>
      </c>
      <c r="AL59" s="39">
        <f t="shared" si="9"/>
        <v>0.28622552774646648</v>
      </c>
      <c r="AM59" s="39">
        <f t="shared" si="10"/>
        <v>0.17119836460505894</v>
      </c>
      <c r="AN59" s="39">
        <f t="shared" si="11"/>
        <v>0.54257610764847453</v>
      </c>
    </row>
    <row r="60" spans="1:40" x14ac:dyDescent="0.35">
      <c r="A60" s="25">
        <v>38107</v>
      </c>
      <c r="O60" s="21">
        <f t="shared" si="0"/>
        <v>38107</v>
      </c>
      <c r="P60" s="29">
        <f t="shared" si="1"/>
        <v>0.26021467710861262</v>
      </c>
      <c r="Q60" s="29">
        <f t="shared" si="2"/>
        <v>0.18331374407051682</v>
      </c>
      <c r="R60" s="29">
        <f t="shared" si="3"/>
        <v>5.5961418121692696E-2</v>
      </c>
      <c r="S60" s="29">
        <f t="shared" si="4"/>
        <v>2.0939514916403109E-2</v>
      </c>
      <c r="T60" s="4"/>
      <c r="U60" s="4"/>
      <c r="V60" s="8" t="s">
        <v>152</v>
      </c>
      <c r="W60" s="20">
        <v>38107</v>
      </c>
      <c r="X60" s="11">
        <v>80.141999999999996</v>
      </c>
      <c r="Y60" s="11">
        <v>104.212</v>
      </c>
      <c r="Z60" s="11">
        <v>72.146000000000001</v>
      </c>
      <c r="AA60" s="4"/>
      <c r="AB60" s="23">
        <v>7100747</v>
      </c>
      <c r="AC60" s="23">
        <v>2010836</v>
      </c>
      <c r="AD60" s="23">
        <v>1221176</v>
      </c>
      <c r="AE60" s="4"/>
      <c r="AF60" s="54">
        <f t="shared" si="5"/>
        <v>3868735</v>
      </c>
      <c r="AH60" s="34">
        <f t="shared" si="6"/>
        <v>2.6021467710861264E-3</v>
      </c>
      <c r="AI60" s="34">
        <f t="shared" si="7"/>
        <v>7.3942478513466347E-4</v>
      </c>
      <c r="AJ60" s="34">
        <f t="shared" si="8"/>
        <v>3.2539770831014939E-3</v>
      </c>
      <c r="AL60" s="39">
        <f t="shared" si="9"/>
        <v>0.28318654361294665</v>
      </c>
      <c r="AM60" s="39">
        <f t="shared" si="10"/>
        <v>0.17197852563962637</v>
      </c>
      <c r="AN60" s="39">
        <f t="shared" si="11"/>
        <v>0.54483493074742695</v>
      </c>
    </row>
    <row r="61" spans="1:40" x14ac:dyDescent="0.35">
      <c r="A61" s="25">
        <v>38138</v>
      </c>
      <c r="O61" s="21">
        <f t="shared" si="0"/>
        <v>38138</v>
      </c>
      <c r="P61" s="29">
        <f t="shared" si="1"/>
        <v>0.13725636994334986</v>
      </c>
      <c r="Q61" s="29">
        <f t="shared" si="2"/>
        <v>0.10520150518295535</v>
      </c>
      <c r="R61" s="29">
        <f t="shared" si="3"/>
        <v>3.7269089437761055E-2</v>
      </c>
      <c r="S61" s="29">
        <f t="shared" si="4"/>
        <v>-5.214224677366543E-3</v>
      </c>
      <c r="T61" s="4"/>
      <c r="U61" s="4"/>
      <c r="V61" s="8" t="s">
        <v>153</v>
      </c>
      <c r="W61" s="20">
        <v>38138</v>
      </c>
      <c r="X61" s="11">
        <v>80.251999999999995</v>
      </c>
      <c r="Y61" s="11">
        <v>104.193</v>
      </c>
      <c r="Z61" s="11">
        <v>72.302999999999997</v>
      </c>
      <c r="AA61" s="4"/>
      <c r="AB61" s="23">
        <v>7154564</v>
      </c>
      <c r="AC61" s="23">
        <v>2046148</v>
      </c>
      <c r="AD61" s="23">
        <v>1225306</v>
      </c>
      <c r="AE61" s="4"/>
      <c r="AF61" s="54">
        <f t="shared" si="5"/>
        <v>3883110</v>
      </c>
      <c r="AH61" s="34">
        <f t="shared" si="6"/>
        <v>1.3725636994334986E-3</v>
      </c>
      <c r="AI61" s="34">
        <f t="shared" si="7"/>
        <v>-1.823206540514092E-4</v>
      </c>
      <c r="AJ61" s="34">
        <f t="shared" si="8"/>
        <v>2.1761428215007965E-3</v>
      </c>
      <c r="AL61" s="39">
        <f t="shared" si="9"/>
        <v>0.28599199056714009</v>
      </c>
      <c r="AM61" s="39">
        <f t="shared" si="10"/>
        <v>0.17126214818960317</v>
      </c>
      <c r="AN61" s="39">
        <f t="shared" si="11"/>
        <v>0.54274586124325674</v>
      </c>
    </row>
    <row r="62" spans="1:40" x14ac:dyDescent="0.35">
      <c r="A62" s="25">
        <v>38168</v>
      </c>
      <c r="O62" s="21">
        <f t="shared" si="0"/>
        <v>38168</v>
      </c>
      <c r="P62" s="29">
        <f t="shared" si="1"/>
        <v>0.15825150775059757</v>
      </c>
      <c r="Q62" s="29">
        <f t="shared" si="2"/>
        <v>0.11400246699863759</v>
      </c>
      <c r="R62" s="29">
        <f t="shared" si="3"/>
        <v>4.3175876127030693E-2</v>
      </c>
      <c r="S62" s="29">
        <f t="shared" si="4"/>
        <v>1.0731646249292821E-3</v>
      </c>
      <c r="T62" s="4"/>
      <c r="U62" s="4"/>
      <c r="V62" s="8" t="s">
        <v>154</v>
      </c>
      <c r="W62" s="20">
        <v>38168</v>
      </c>
      <c r="X62" s="11">
        <v>80.379000000000005</v>
      </c>
      <c r="Y62" s="11">
        <v>104.197</v>
      </c>
      <c r="Z62" s="11">
        <v>72.483999999999995</v>
      </c>
      <c r="AA62" s="4"/>
      <c r="AB62" s="23">
        <v>7128671</v>
      </c>
      <c r="AC62" s="23">
        <v>1992753</v>
      </c>
      <c r="AD62" s="23">
        <v>1229497</v>
      </c>
      <c r="AE62" s="4"/>
      <c r="AF62" s="54">
        <f t="shared" si="5"/>
        <v>3906421</v>
      </c>
      <c r="AH62" s="34">
        <f t="shared" si="6"/>
        <v>1.5825150775059756E-3</v>
      </c>
      <c r="AI62" s="34">
        <f t="shared" si="7"/>
        <v>3.8390294933487744E-5</v>
      </c>
      <c r="AJ62" s="34">
        <f t="shared" si="8"/>
        <v>2.5033539410535856E-3</v>
      </c>
      <c r="AL62" s="39">
        <f t="shared" si="9"/>
        <v>0.2795406044128001</v>
      </c>
      <c r="AM62" s="39">
        <f t="shared" si="10"/>
        <v>0.1724721199786047</v>
      </c>
      <c r="AN62" s="39">
        <f t="shared" si="11"/>
        <v>0.54798727560859517</v>
      </c>
    </row>
    <row r="63" spans="1:40" x14ac:dyDescent="0.35">
      <c r="A63" s="25">
        <v>38199</v>
      </c>
      <c r="O63" s="21">
        <f t="shared" si="0"/>
        <v>38199</v>
      </c>
      <c r="P63" s="29">
        <f t="shared" si="1"/>
        <v>0.11819007452195084</v>
      </c>
      <c r="Q63" s="29">
        <f t="shared" si="2"/>
        <v>0.14533729346343244</v>
      </c>
      <c r="R63" s="29">
        <f t="shared" si="3"/>
        <v>3.5341995882390904E-2</v>
      </c>
      <c r="S63" s="29">
        <f t="shared" si="4"/>
        <v>-6.2489214823872506E-2</v>
      </c>
      <c r="T63" s="4"/>
      <c r="U63" s="4"/>
      <c r="V63" s="8" t="s">
        <v>155</v>
      </c>
      <c r="W63" s="20">
        <v>38199</v>
      </c>
      <c r="X63" s="11">
        <v>80.474000000000004</v>
      </c>
      <c r="Y63" s="11">
        <v>103.96599999999999</v>
      </c>
      <c r="Z63" s="11">
        <v>72.632999999999996</v>
      </c>
      <c r="AA63" s="4"/>
      <c r="AB63" s="23">
        <v>7209361</v>
      </c>
      <c r="AC63" s="23">
        <v>2032100</v>
      </c>
      <c r="AD63" s="23">
        <v>1239492</v>
      </c>
      <c r="AE63" s="4"/>
      <c r="AF63" s="54">
        <f t="shared" si="5"/>
        <v>3937769</v>
      </c>
      <c r="AH63" s="34">
        <f t="shared" si="6"/>
        <v>1.1819007452195083E-3</v>
      </c>
      <c r="AI63" s="34">
        <f t="shared" si="7"/>
        <v>-2.2169544228721437E-3</v>
      </c>
      <c r="AJ63" s="34">
        <f t="shared" si="8"/>
        <v>2.0556260692014918E-3</v>
      </c>
      <c r="AL63" s="39">
        <f t="shared" si="9"/>
        <v>0.28186964142869247</v>
      </c>
      <c r="AM63" s="39">
        <f t="shared" si="10"/>
        <v>0.17192813621068498</v>
      </c>
      <c r="AN63" s="39">
        <f t="shared" si="11"/>
        <v>0.54620222236062255</v>
      </c>
    </row>
    <row r="64" spans="1:40" x14ac:dyDescent="0.35">
      <c r="A64" s="25">
        <v>38230</v>
      </c>
      <c r="O64" s="21">
        <f t="shared" si="0"/>
        <v>38230</v>
      </c>
      <c r="P64" s="29">
        <f t="shared" si="1"/>
        <v>3.8521758580400751E-2</v>
      </c>
      <c r="Q64" s="29">
        <f t="shared" si="2"/>
        <v>8.9999253669761942E-2</v>
      </c>
      <c r="R64" s="29">
        <f t="shared" si="3"/>
        <v>4.300374101066648E-2</v>
      </c>
      <c r="S64" s="29">
        <f t="shared" si="4"/>
        <v>-9.4481236100027663E-2</v>
      </c>
      <c r="T64" s="4"/>
      <c r="U64" s="4"/>
      <c r="V64" s="8" t="s">
        <v>156</v>
      </c>
      <c r="W64" s="20">
        <v>38230</v>
      </c>
      <c r="X64" s="11">
        <v>80.504999999999995</v>
      </c>
      <c r="Y64" s="11">
        <v>103.617</v>
      </c>
      <c r="Z64" s="11">
        <v>72.813999999999993</v>
      </c>
      <c r="AA64" s="4"/>
      <c r="AB64" s="23">
        <v>7241702</v>
      </c>
      <c r="AC64" s="23">
        <v>2038225</v>
      </c>
      <c r="AD64" s="23">
        <v>1249690</v>
      </c>
      <c r="AE64" s="4"/>
      <c r="AF64" s="54">
        <f t="shared" si="5"/>
        <v>3953787</v>
      </c>
      <c r="AH64" s="34">
        <f t="shared" si="6"/>
        <v>3.852175858040075E-4</v>
      </c>
      <c r="AI64" s="34">
        <f t="shared" si="7"/>
        <v>-3.3568666679490368E-3</v>
      </c>
      <c r="AJ64" s="34">
        <f t="shared" si="8"/>
        <v>2.4919802293722881E-3</v>
      </c>
      <c r="AL64" s="39">
        <f t="shared" si="9"/>
        <v>0.28145662442337449</v>
      </c>
      <c r="AM64" s="39">
        <f t="shared" si="10"/>
        <v>0.17256854811203223</v>
      </c>
      <c r="AN64" s="39">
        <f t="shared" si="11"/>
        <v>0.54597482746459325</v>
      </c>
    </row>
    <row r="65" spans="1:40" x14ac:dyDescent="0.35">
      <c r="A65" s="25">
        <v>38260</v>
      </c>
      <c r="O65" s="21">
        <f t="shared" si="0"/>
        <v>38260</v>
      </c>
      <c r="P65" s="29">
        <f t="shared" si="1"/>
        <v>0.18756598969009436</v>
      </c>
      <c r="Q65" s="29">
        <f t="shared" si="2"/>
        <v>0.14225223890473987</v>
      </c>
      <c r="R65" s="29">
        <f t="shared" si="3"/>
        <v>2.8657588325954348E-2</v>
      </c>
      <c r="S65" s="29">
        <f t="shared" si="4"/>
        <v>1.6656162459400142E-2</v>
      </c>
      <c r="T65" s="4"/>
      <c r="U65" s="4"/>
      <c r="V65" s="8" t="s">
        <v>157</v>
      </c>
      <c r="W65" s="20">
        <v>38260</v>
      </c>
      <c r="X65" s="11">
        <v>80.656000000000006</v>
      </c>
      <c r="Y65" s="11">
        <v>103.678</v>
      </c>
      <c r="Z65" s="11">
        <v>72.935000000000002</v>
      </c>
      <c r="AA65" s="4"/>
      <c r="AB65" s="23">
        <v>7297302</v>
      </c>
      <c r="AC65" s="23">
        <v>2064612</v>
      </c>
      <c r="AD65" s="23">
        <v>1258437</v>
      </c>
      <c r="AE65" s="4"/>
      <c r="AF65" s="54">
        <f t="shared" si="5"/>
        <v>3974253</v>
      </c>
      <c r="AH65" s="34">
        <f t="shared" si="6"/>
        <v>1.8756598969009437E-3</v>
      </c>
      <c r="AI65" s="34">
        <f t="shared" si="7"/>
        <v>5.8870648638729972E-4</v>
      </c>
      <c r="AJ65" s="34">
        <f t="shared" si="8"/>
        <v>1.661768341253184E-3</v>
      </c>
      <c r="AL65" s="39">
        <f t="shared" si="9"/>
        <v>0.28292812877965035</v>
      </c>
      <c r="AM65" s="39">
        <f t="shared" si="10"/>
        <v>0.17245236664180816</v>
      </c>
      <c r="AN65" s="39">
        <f t="shared" si="11"/>
        <v>0.54461950457854147</v>
      </c>
    </row>
    <row r="66" spans="1:40" x14ac:dyDescent="0.35">
      <c r="A66" s="25">
        <v>38291</v>
      </c>
      <c r="O66" s="21">
        <f t="shared" si="0"/>
        <v>38291</v>
      </c>
      <c r="P66" s="29">
        <f t="shared" si="1"/>
        <v>0.21697083911921883</v>
      </c>
      <c r="Q66" s="29">
        <f t="shared" si="2"/>
        <v>0.10877224182237021</v>
      </c>
      <c r="R66" s="29">
        <f t="shared" si="3"/>
        <v>2.5108346959255578E-2</v>
      </c>
      <c r="S66" s="29">
        <f t="shared" si="4"/>
        <v>8.3090250337593027E-2</v>
      </c>
      <c r="T66" s="4"/>
      <c r="U66" s="4"/>
      <c r="V66" s="8" t="s">
        <v>158</v>
      </c>
      <c r="W66" s="20">
        <v>38291</v>
      </c>
      <c r="X66" s="11">
        <v>80.831000000000003</v>
      </c>
      <c r="Y66" s="11">
        <v>103.983</v>
      </c>
      <c r="Z66" s="11">
        <v>73.040999999999997</v>
      </c>
      <c r="AA66" s="4"/>
      <c r="AB66" s="23">
        <v>7331282</v>
      </c>
      <c r="AC66" s="23">
        <v>2070698</v>
      </c>
      <c r="AD66" s="23">
        <v>1266567</v>
      </c>
      <c r="AE66" s="4"/>
      <c r="AF66" s="54">
        <f t="shared" si="5"/>
        <v>3994017</v>
      </c>
      <c r="AH66" s="34">
        <f t="shared" si="6"/>
        <v>2.1697083911921882E-3</v>
      </c>
      <c r="AI66" s="34">
        <f t="shared" si="7"/>
        <v>2.9418005748568341E-3</v>
      </c>
      <c r="AJ66" s="34">
        <f t="shared" si="8"/>
        <v>1.4533488722834652E-3</v>
      </c>
      <c r="AL66" s="39">
        <f t="shared" si="9"/>
        <v>0.28244691719674675</v>
      </c>
      <c r="AM66" s="39">
        <f t="shared" si="10"/>
        <v>0.17276200806352832</v>
      </c>
      <c r="AN66" s="39">
        <f t="shared" si="11"/>
        <v>0.54479107473972488</v>
      </c>
    </row>
    <row r="67" spans="1:40" x14ac:dyDescent="0.35">
      <c r="A67" s="25">
        <v>38321</v>
      </c>
      <c r="O67" s="21">
        <f t="shared" si="0"/>
        <v>38321</v>
      </c>
      <c r="P67" s="29">
        <f t="shared" si="1"/>
        <v>0.21526394576337343</v>
      </c>
      <c r="Q67" s="29">
        <f t="shared" si="2"/>
        <v>0.1706533436635771</v>
      </c>
      <c r="R67" s="29">
        <f t="shared" si="3"/>
        <v>2.5118675315634342E-2</v>
      </c>
      <c r="S67" s="29">
        <f t="shared" si="4"/>
        <v>1.9491926784161999E-2</v>
      </c>
      <c r="T67" s="4"/>
      <c r="U67" s="4"/>
      <c r="V67" s="8" t="s">
        <v>159</v>
      </c>
      <c r="W67" s="20">
        <v>38321</v>
      </c>
      <c r="X67" s="11">
        <v>81.004999999999995</v>
      </c>
      <c r="Y67" s="11">
        <v>104.05500000000001</v>
      </c>
      <c r="Z67" s="11">
        <v>73.147000000000006</v>
      </c>
      <c r="AA67" s="4"/>
      <c r="AB67" s="23">
        <v>7361923</v>
      </c>
      <c r="AC67" s="23">
        <v>2072411</v>
      </c>
      <c r="AD67" s="23">
        <v>1274233</v>
      </c>
      <c r="AE67" s="4"/>
      <c r="AF67" s="54">
        <f t="shared" si="5"/>
        <v>4015279</v>
      </c>
      <c r="AH67" s="34">
        <f t="shared" si="6"/>
        <v>2.1526394576337343E-3</v>
      </c>
      <c r="AI67" s="34">
        <f t="shared" si="7"/>
        <v>6.9242087648945232E-4</v>
      </c>
      <c r="AJ67" s="34">
        <f t="shared" si="8"/>
        <v>1.4512397146809156E-3</v>
      </c>
      <c r="AL67" s="39">
        <f t="shared" si="9"/>
        <v>0.28150403094408893</v>
      </c>
      <c r="AM67" s="39">
        <f t="shared" si="10"/>
        <v>0.17308426072916003</v>
      </c>
      <c r="AN67" s="39">
        <f t="shared" si="11"/>
        <v>0.54541170832675101</v>
      </c>
    </row>
    <row r="68" spans="1:40" x14ac:dyDescent="0.35">
      <c r="A68" s="25">
        <v>38352</v>
      </c>
      <c r="O68" s="21">
        <f t="shared" si="0"/>
        <v>38352</v>
      </c>
      <c r="P68" s="29">
        <f t="shared" si="1"/>
        <v>0.12838713659650541</v>
      </c>
      <c r="Q68" s="29">
        <f t="shared" si="2"/>
        <v>0.13165425732442274</v>
      </c>
      <c r="R68" s="29">
        <f t="shared" si="3"/>
        <v>3.5901934983625199E-2</v>
      </c>
      <c r="S68" s="29">
        <f t="shared" si="4"/>
        <v>-3.9169055711542534E-2</v>
      </c>
      <c r="V68" s="8" t="s">
        <v>160</v>
      </c>
      <c r="W68" s="20">
        <v>38352</v>
      </c>
      <c r="X68" s="11">
        <v>81.108999999999995</v>
      </c>
      <c r="Y68" s="11">
        <v>103.911</v>
      </c>
      <c r="Z68" s="11">
        <v>73.299000000000007</v>
      </c>
      <c r="AB68" s="23">
        <v>7422543</v>
      </c>
      <c r="AC68" s="23">
        <v>2100856</v>
      </c>
      <c r="AD68" s="23">
        <v>1282400</v>
      </c>
      <c r="AF68" s="54">
        <f t="shared" si="5"/>
        <v>4039287</v>
      </c>
      <c r="AH68" s="34">
        <f t="shared" si="6"/>
        <v>1.2838713659650541E-3</v>
      </c>
      <c r="AI68" s="34">
        <f t="shared" si="7"/>
        <v>-1.383883523136855E-3</v>
      </c>
      <c r="AJ68" s="34">
        <f t="shared" si="8"/>
        <v>2.0780073003677665E-3</v>
      </c>
      <c r="AL68" s="39">
        <f t="shared" si="9"/>
        <v>0.28303722861558361</v>
      </c>
      <c r="AM68" s="39">
        <f t="shared" si="10"/>
        <v>0.17277097620047469</v>
      </c>
      <c r="AN68" s="39">
        <f t="shared" si="11"/>
        <v>0.54419179518394167</v>
      </c>
    </row>
    <row r="69" spans="1:40" x14ac:dyDescent="0.35">
      <c r="A69" s="25">
        <v>38383</v>
      </c>
      <c r="O69" s="21">
        <f t="shared" si="0"/>
        <v>38383</v>
      </c>
      <c r="P69" s="29">
        <f t="shared" si="1"/>
        <v>0.36000937010689521</v>
      </c>
      <c r="Q69" s="29">
        <f t="shared" si="2"/>
        <v>0.2862066159137131</v>
      </c>
      <c r="R69" s="29">
        <f t="shared" si="3"/>
        <v>4.7936254557738131E-2</v>
      </c>
      <c r="S69" s="29">
        <f t="shared" si="4"/>
        <v>2.5866499635443983E-2</v>
      </c>
      <c r="V69" s="8" t="s">
        <v>161</v>
      </c>
      <c r="W69" s="20">
        <v>38383</v>
      </c>
      <c r="X69" s="11">
        <v>81.400999999999996</v>
      </c>
      <c r="Y69" s="11">
        <v>104.00700000000001</v>
      </c>
      <c r="Z69" s="11">
        <v>73.501000000000005</v>
      </c>
      <c r="AB69" s="23">
        <v>7421889</v>
      </c>
      <c r="AC69" s="23">
        <v>2077985</v>
      </c>
      <c r="AD69" s="23">
        <v>1290997</v>
      </c>
      <c r="AF69" s="54">
        <f t="shared" si="5"/>
        <v>4052907</v>
      </c>
      <c r="AH69" s="34">
        <f t="shared" si="6"/>
        <v>3.600093701068952E-3</v>
      </c>
      <c r="AI69" s="34">
        <f t="shared" si="7"/>
        <v>9.2386754049141701E-4</v>
      </c>
      <c r="AJ69" s="34">
        <f t="shared" si="8"/>
        <v>2.7558356867078428E-3</v>
      </c>
      <c r="AL69" s="39">
        <f t="shared" si="9"/>
        <v>0.27998060871026231</v>
      </c>
      <c r="AM69" s="39">
        <f t="shared" si="10"/>
        <v>0.17394453083305342</v>
      </c>
      <c r="AN69" s="39">
        <f t="shared" si="11"/>
        <v>0.5460748604566843</v>
      </c>
    </row>
    <row r="70" spans="1:40" x14ac:dyDescent="0.35">
      <c r="A70" s="26">
        <v>38411</v>
      </c>
      <c r="O70" s="21">
        <f t="shared" si="0"/>
        <v>38411</v>
      </c>
      <c r="P70" s="29">
        <f t="shared" si="1"/>
        <v>0.16584562843208944</v>
      </c>
      <c r="Q70" s="29">
        <f t="shared" si="2"/>
        <v>0.13720708194233547</v>
      </c>
      <c r="R70" s="29">
        <f t="shared" si="3"/>
        <v>4.7527502345148374E-2</v>
      </c>
      <c r="S70" s="29">
        <f t="shared" si="4"/>
        <v>-1.8888955855394414E-2</v>
      </c>
      <c r="V70" s="8" t="s">
        <v>162</v>
      </c>
      <c r="W70" s="22">
        <v>38411</v>
      </c>
      <c r="X70" s="11">
        <v>81.536000000000001</v>
      </c>
      <c r="Y70" s="11">
        <v>103.937</v>
      </c>
      <c r="Z70" s="11">
        <v>73.701999999999998</v>
      </c>
      <c r="AB70" s="23">
        <v>7479423</v>
      </c>
      <c r="AC70" s="23">
        <v>2099136</v>
      </c>
      <c r="AD70" s="23">
        <v>1299901</v>
      </c>
      <c r="AF70" s="54">
        <f t="shared" si="5"/>
        <v>4080386</v>
      </c>
      <c r="AH70" s="34">
        <f t="shared" si="6"/>
        <v>1.6584562843208943E-3</v>
      </c>
      <c r="AI70" s="34">
        <f t="shared" si="7"/>
        <v>-6.730316228716085E-4</v>
      </c>
      <c r="AJ70" s="34">
        <f t="shared" si="8"/>
        <v>2.7346566713377148E-3</v>
      </c>
      <c r="AL70" s="39">
        <f t="shared" si="9"/>
        <v>0.28065480452168567</v>
      </c>
      <c r="AM70" s="39">
        <f t="shared" si="10"/>
        <v>0.17379696268014258</v>
      </c>
      <c r="AN70" s="39">
        <f t="shared" si="11"/>
        <v>0.54554823279817177</v>
      </c>
    </row>
    <row r="71" spans="1:40" x14ac:dyDescent="0.35">
      <c r="A71" s="25">
        <v>38442</v>
      </c>
      <c r="O71" s="21">
        <f t="shared" si="0"/>
        <v>38442</v>
      </c>
      <c r="P71" s="29">
        <f t="shared" si="1"/>
        <v>0.2465168759811536</v>
      </c>
      <c r="Q71" s="29">
        <f t="shared" si="2"/>
        <v>0.20863664174134608</v>
      </c>
      <c r="R71" s="29">
        <f t="shared" si="3"/>
        <v>3.3842429840943232E-2</v>
      </c>
      <c r="S71" s="29">
        <f t="shared" si="4"/>
        <v>4.0378043988642739E-3</v>
      </c>
      <c r="V71" s="8" t="s">
        <v>163</v>
      </c>
      <c r="W71" s="20">
        <v>38442</v>
      </c>
      <c r="X71" s="11">
        <v>81.736999999999995</v>
      </c>
      <c r="Y71" s="11">
        <v>103.952</v>
      </c>
      <c r="Z71" s="11">
        <v>73.844999999999999</v>
      </c>
      <c r="AB71" s="23">
        <v>7498787</v>
      </c>
      <c r="AC71" s="23">
        <v>2098047</v>
      </c>
      <c r="AD71" s="23">
        <v>1307964</v>
      </c>
      <c r="AF71" s="54">
        <f t="shared" si="5"/>
        <v>4092776</v>
      </c>
      <c r="AH71" s="34">
        <f t="shared" si="6"/>
        <v>2.465168759811536E-3</v>
      </c>
      <c r="AI71" s="34">
        <f t="shared" si="7"/>
        <v>1.443181927513837E-4</v>
      </c>
      <c r="AJ71" s="34">
        <f t="shared" si="8"/>
        <v>1.9402458549293191E-3</v>
      </c>
      <c r="AL71" s="39">
        <f t="shared" si="9"/>
        <v>0.27978485053649343</v>
      </c>
      <c r="AM71" s="39">
        <f t="shared" si="10"/>
        <v>0.17442341007952353</v>
      </c>
      <c r="AN71" s="39">
        <f t="shared" si="11"/>
        <v>0.54579173938398307</v>
      </c>
    </row>
    <row r="72" spans="1:40" x14ac:dyDescent="0.35">
      <c r="A72" s="25">
        <v>38472</v>
      </c>
      <c r="O72" s="21">
        <f t="shared" si="0"/>
        <v>38472</v>
      </c>
      <c r="P72" s="29">
        <f t="shared" si="1"/>
        <v>0.1150029974185599</v>
      </c>
      <c r="Q72" s="29">
        <f t="shared" si="2"/>
        <v>0.11616031948635661</v>
      </c>
      <c r="R72" s="29">
        <f t="shared" si="3"/>
        <v>2.9196536613465888E-2</v>
      </c>
      <c r="S72" s="29">
        <f t="shared" si="4"/>
        <v>-3.0353858681262585E-2</v>
      </c>
      <c r="V72" s="8" t="s">
        <v>164</v>
      </c>
      <c r="W72" s="20">
        <v>38472</v>
      </c>
      <c r="X72" s="11">
        <v>81.831000000000003</v>
      </c>
      <c r="Y72" s="11">
        <v>103.84</v>
      </c>
      <c r="Z72" s="11">
        <v>73.968999999999994</v>
      </c>
      <c r="AB72" s="23">
        <v>7569348</v>
      </c>
      <c r="AC72" s="23">
        <v>2132491</v>
      </c>
      <c r="AD72" s="23">
        <v>1316101</v>
      </c>
      <c r="AF72" s="54">
        <f t="shared" si="5"/>
        <v>4120756</v>
      </c>
      <c r="AH72" s="34">
        <f t="shared" si="6"/>
        <v>1.1500299741855991E-3</v>
      </c>
      <c r="AI72" s="34">
        <f t="shared" si="7"/>
        <v>-1.0774203478528049E-3</v>
      </c>
      <c r="AJ72" s="34">
        <f t="shared" si="8"/>
        <v>1.679192904055728E-3</v>
      </c>
      <c r="AL72" s="39">
        <f t="shared" si="9"/>
        <v>0.28172717121738888</v>
      </c>
      <c r="AM72" s="39">
        <f t="shared" si="10"/>
        <v>0.17387243921140896</v>
      </c>
      <c r="AN72" s="39">
        <f t="shared" si="11"/>
        <v>0.54440038957120218</v>
      </c>
    </row>
    <row r="73" spans="1:40" x14ac:dyDescent="0.35">
      <c r="A73" s="25">
        <v>38503</v>
      </c>
      <c r="O73" s="21">
        <f t="shared" ref="O73:O136" si="12">$A73</f>
        <v>38503</v>
      </c>
      <c r="P73" s="29">
        <f t="shared" si="1"/>
        <v>0.20530116948343802</v>
      </c>
      <c r="Q73" s="29">
        <f t="shared" si="2"/>
        <v>0.10393594047831881</v>
      </c>
      <c r="R73" s="29">
        <f t="shared" si="3"/>
        <v>3.9533320931939959E-2</v>
      </c>
      <c r="S73" s="29">
        <f t="shared" si="4"/>
        <v>6.1831908073179266E-2</v>
      </c>
      <c r="V73" s="8" t="s">
        <v>165</v>
      </c>
      <c r="W73" s="20">
        <v>38503</v>
      </c>
      <c r="X73" s="11">
        <v>81.998999999999995</v>
      </c>
      <c r="Y73" s="11">
        <v>104.07</v>
      </c>
      <c r="Z73" s="11">
        <v>74.135999999999996</v>
      </c>
      <c r="AB73" s="23">
        <v>7569487</v>
      </c>
      <c r="AC73" s="23">
        <v>2113080</v>
      </c>
      <c r="AD73" s="23">
        <v>1325449</v>
      </c>
      <c r="AF73" s="54">
        <f t="shared" si="5"/>
        <v>4130958</v>
      </c>
      <c r="AH73" s="34">
        <f t="shared" si="6"/>
        <v>2.0530116948343801E-3</v>
      </c>
      <c r="AI73" s="34">
        <f t="shared" si="7"/>
        <v>2.2149460708781755E-3</v>
      </c>
      <c r="AJ73" s="34">
        <f t="shared" si="8"/>
        <v>2.2577025510687127E-3</v>
      </c>
      <c r="AL73" s="39">
        <f t="shared" si="9"/>
        <v>0.27915762323127047</v>
      </c>
      <c r="AM73" s="39">
        <f t="shared" si="10"/>
        <v>0.17510420455177478</v>
      </c>
      <c r="AN73" s="39">
        <f t="shared" si="11"/>
        <v>0.54573817221695475</v>
      </c>
    </row>
    <row r="74" spans="1:40" x14ac:dyDescent="0.35">
      <c r="A74" s="25">
        <v>38533</v>
      </c>
      <c r="O74" s="21">
        <f t="shared" si="12"/>
        <v>38533</v>
      </c>
      <c r="P74" s="29">
        <f t="shared" ref="P74:P137" si="13">IF(ISNUMBER($AH74),$AH74*100,NA())</f>
        <v>6.9513042841988518E-2</v>
      </c>
      <c r="Q74" s="29">
        <f t="shared" ref="Q74:Q137" si="14">IF(AND(ISNUMBER(29),ISNUMBER(S74),ISNUMBER(R74)),P74-S74-R74,NA())</f>
        <v>0.10650051138203266</v>
      </c>
      <c r="R74" s="29">
        <f t="shared" ref="R74:R137" si="15">IF(AND(ISNUMBER($AJ74),ISNUMBER($AM74)),$AJ74*$AM74*100,NA())</f>
        <v>2.7299203749267791E-2</v>
      </c>
      <c r="S74" s="29">
        <f t="shared" ref="S74:S137" si="16">IF(AND(ISNUMBER($AI74),ISNUMBER($AL74)),$AI74*$AL74*100,NA())</f>
        <v>-6.4286672289311925E-2</v>
      </c>
      <c r="V74" s="8" t="s">
        <v>166</v>
      </c>
      <c r="W74" s="20">
        <v>38533</v>
      </c>
      <c r="X74" s="11">
        <v>82.055999999999997</v>
      </c>
      <c r="Y74" s="11">
        <v>103.833</v>
      </c>
      <c r="Z74" s="11">
        <v>74.251999999999995</v>
      </c>
      <c r="AB74" s="23">
        <v>7646540</v>
      </c>
      <c r="AC74" s="23">
        <v>2158555</v>
      </c>
      <c r="AD74" s="23">
        <v>1334093</v>
      </c>
      <c r="AF74" s="54">
        <f t="shared" ref="AF74:AF83" si="17">IF(AND(ISNUMBER(AB74),ISNUMBER(AC74),ISNUMBER(AD74)),AB74-SUM(AC74:AD74),".")</f>
        <v>4153892</v>
      </c>
      <c r="AH74" s="34">
        <f t="shared" ref="AH74:AH137" si="18">IF(AND(ISNUMBER(X73),ISNUMBER(X74)),(X74-X73)/X73,".")</f>
        <v>6.9513042841988515E-4</v>
      </c>
      <c r="AI74" s="34">
        <f t="shared" ref="AI74:AI137" si="19">IF(AND(ISNUMBER(Y73),ISNUMBER(Y74)),(Y74-Y73)/Y73,".")</f>
        <v>-2.2773133467857672E-3</v>
      </c>
      <c r="AJ74" s="34">
        <f t="shared" ref="AJ74:AJ137" si="20">IF(AND(ISNUMBER(Z73),ISNUMBER(Z74)),(Z74-Z73)/Z73,".")</f>
        <v>1.5646919175569178E-3</v>
      </c>
      <c r="AL74" s="39">
        <f t="shared" ref="AL74:AL137" si="21">IF(AND(ISNUMBER(AC74),ISNUMBER($AB74)),AC74/$AB74,".")</f>
        <v>0.28229172933117463</v>
      </c>
      <c r="AM74" s="39">
        <f t="shared" ref="AM74:AM137" si="22">IF(AND(ISNUMBER(AD74),ISNUMBER($AB74)),AD74/$AB74,".")</f>
        <v>0.17447015251342438</v>
      </c>
      <c r="AN74" s="39">
        <f t="shared" si="11"/>
        <v>0.54323811815540102</v>
      </c>
    </row>
    <row r="75" spans="1:40" x14ac:dyDescent="0.35">
      <c r="A75" s="25">
        <v>38564</v>
      </c>
      <c r="O75" s="21">
        <f t="shared" si="12"/>
        <v>38564</v>
      </c>
      <c r="P75" s="29">
        <f t="shared" si="13"/>
        <v>0.14624159110851681</v>
      </c>
      <c r="Q75" s="29">
        <f t="shared" si="14"/>
        <v>0.1471422340554365</v>
      </c>
      <c r="R75" s="29">
        <f t="shared" si="15"/>
        <v>4.2007955077753366E-2</v>
      </c>
      <c r="S75" s="29">
        <f t="shared" si="16"/>
        <v>-4.2908598024673054E-2</v>
      </c>
      <c r="V75" s="8" t="s">
        <v>167</v>
      </c>
      <c r="W75" s="20">
        <v>38564</v>
      </c>
      <c r="X75" s="11">
        <v>82.176000000000002</v>
      </c>
      <c r="Y75" s="11">
        <v>103.67700000000001</v>
      </c>
      <c r="Z75" s="11">
        <v>74.432000000000002</v>
      </c>
      <c r="AB75" s="23">
        <v>7715993</v>
      </c>
      <c r="AC75" s="23">
        <v>2203672</v>
      </c>
      <c r="AD75" s="23">
        <v>1337085</v>
      </c>
      <c r="AF75" s="54">
        <f t="shared" si="17"/>
        <v>4175236</v>
      </c>
      <c r="AH75" s="34">
        <f t="shared" si="18"/>
        <v>1.4624159110851681E-3</v>
      </c>
      <c r="AI75" s="34">
        <f t="shared" si="19"/>
        <v>-1.5024125278089982E-3</v>
      </c>
      <c r="AJ75" s="34">
        <f t="shared" si="20"/>
        <v>2.4241771265421379E-3</v>
      </c>
      <c r="AL75" s="39">
        <f t="shared" si="21"/>
        <v>0.28559797812154575</v>
      </c>
      <c r="AM75" s="39">
        <f t="shared" si="22"/>
        <v>0.17328748224629026</v>
      </c>
      <c r="AN75" s="39">
        <f t="shared" ref="AN75:AN138" si="23">IF(AND(ISNUMBER(AL75),ISNUMBER(AM75)),1-SUM(AL75:AM75),".")</f>
        <v>0.54111453963216394</v>
      </c>
    </row>
    <row r="76" spans="1:40" x14ac:dyDescent="0.35">
      <c r="A76" s="25">
        <v>38595</v>
      </c>
      <c r="O76" s="21">
        <f t="shared" si="12"/>
        <v>38595</v>
      </c>
      <c r="P76" s="29">
        <f t="shared" si="13"/>
        <v>8.1532320872265709E-2</v>
      </c>
      <c r="Q76" s="29">
        <f t="shared" si="14"/>
        <v>8.3217712185321965E-2</v>
      </c>
      <c r="R76" s="29">
        <f t="shared" si="15"/>
        <v>3.0939296727487648E-2</v>
      </c>
      <c r="S76" s="29">
        <f t="shared" si="16"/>
        <v>-3.2624688040543894E-2</v>
      </c>
      <c r="V76" s="8" t="s">
        <v>168</v>
      </c>
      <c r="W76" s="20">
        <v>38595</v>
      </c>
      <c r="X76" s="11">
        <v>82.242999999999995</v>
      </c>
      <c r="Y76" s="11">
        <v>103.556</v>
      </c>
      <c r="Z76" s="11">
        <v>74.563999999999993</v>
      </c>
      <c r="AB76" s="23">
        <v>7678442</v>
      </c>
      <c r="AC76" s="23">
        <v>2146429</v>
      </c>
      <c r="AD76" s="23">
        <v>1339582</v>
      </c>
      <c r="AF76" s="54">
        <f t="shared" si="17"/>
        <v>4192431</v>
      </c>
      <c r="AH76" s="34">
        <f t="shared" si="18"/>
        <v>8.1532320872265706E-4</v>
      </c>
      <c r="AI76" s="34">
        <f t="shared" si="19"/>
        <v>-1.1670862389923447E-3</v>
      </c>
      <c r="AJ76" s="34">
        <f t="shared" si="20"/>
        <v>1.7734307824590336E-3</v>
      </c>
      <c r="AL76" s="39">
        <f t="shared" si="21"/>
        <v>0.27953965140324039</v>
      </c>
      <c r="AM76" s="39">
        <f t="shared" si="22"/>
        <v>0.17446013136519101</v>
      </c>
      <c r="AN76" s="39">
        <f t="shared" si="23"/>
        <v>0.54600021723156855</v>
      </c>
    </row>
    <row r="77" spans="1:40" x14ac:dyDescent="0.35">
      <c r="A77" s="25">
        <v>38625</v>
      </c>
      <c r="O77" s="21">
        <f t="shared" si="12"/>
        <v>38625</v>
      </c>
      <c r="P77" s="29">
        <f t="shared" si="13"/>
        <v>0.22129542939824928</v>
      </c>
      <c r="Q77" s="29">
        <f t="shared" si="14"/>
        <v>0.1758395574971035</v>
      </c>
      <c r="R77" s="29">
        <f t="shared" si="15"/>
        <v>4.0133503268535028E-2</v>
      </c>
      <c r="S77" s="29">
        <f t="shared" si="16"/>
        <v>5.3223686326107234E-3</v>
      </c>
      <c r="V77" s="8" t="s">
        <v>169</v>
      </c>
      <c r="W77" s="20">
        <v>38625</v>
      </c>
      <c r="X77" s="11">
        <v>82.424999999999997</v>
      </c>
      <c r="Y77" s="11">
        <v>103.57599999999999</v>
      </c>
      <c r="Z77" s="11">
        <v>74.734999999999999</v>
      </c>
      <c r="AB77" s="23">
        <v>7675037</v>
      </c>
      <c r="AC77" s="23">
        <v>2115099</v>
      </c>
      <c r="AD77" s="23">
        <v>1343138</v>
      </c>
      <c r="AF77" s="54">
        <f t="shared" si="17"/>
        <v>4216800</v>
      </c>
      <c r="AH77" s="34">
        <f t="shared" si="18"/>
        <v>2.2129542939824929E-3</v>
      </c>
      <c r="AI77" s="34">
        <f t="shared" si="19"/>
        <v>1.9313221831662118E-4</v>
      </c>
      <c r="AJ77" s="34">
        <f t="shared" si="20"/>
        <v>2.2933319027950015E-3</v>
      </c>
      <c r="AL77" s="39">
        <f t="shared" si="21"/>
        <v>0.27558160305937285</v>
      </c>
      <c r="AM77" s="39">
        <f t="shared" si="22"/>
        <v>0.17500085015876796</v>
      </c>
      <c r="AN77" s="39">
        <f t="shared" si="23"/>
        <v>0.54941754678185917</v>
      </c>
    </row>
    <row r="78" spans="1:40" x14ac:dyDescent="0.35">
      <c r="A78" s="25">
        <v>38656</v>
      </c>
      <c r="O78" s="21">
        <f t="shared" si="12"/>
        <v>38656</v>
      </c>
      <c r="P78" s="29">
        <f t="shared" si="13"/>
        <v>0.28753412192903727</v>
      </c>
      <c r="Q78" s="29">
        <f t="shared" si="14"/>
        <v>0.240636329270562</v>
      </c>
      <c r="R78" s="29">
        <f t="shared" si="15"/>
        <v>3.4106266408525203E-2</v>
      </c>
      <c r="S78" s="29">
        <f t="shared" si="16"/>
        <v>1.2791526249950067E-2</v>
      </c>
      <c r="V78" s="8" t="s">
        <v>170</v>
      </c>
      <c r="W78" s="20">
        <v>38656</v>
      </c>
      <c r="X78" s="11">
        <v>82.662000000000006</v>
      </c>
      <c r="Y78" s="11">
        <v>103.624</v>
      </c>
      <c r="Z78" s="11">
        <v>74.881</v>
      </c>
      <c r="AB78" s="23">
        <v>7713073</v>
      </c>
      <c r="AC78" s="23">
        <v>2128961</v>
      </c>
      <c r="AD78" s="23">
        <v>1346582</v>
      </c>
      <c r="AF78" s="54">
        <f t="shared" si="17"/>
        <v>4237530</v>
      </c>
      <c r="AH78" s="34">
        <f t="shared" si="18"/>
        <v>2.8753412192903728E-3</v>
      </c>
      <c r="AI78" s="34">
        <f t="shared" si="19"/>
        <v>4.6342782111687863E-4</v>
      </c>
      <c r="AJ78" s="34">
        <f t="shared" si="20"/>
        <v>1.9535692781160207E-3</v>
      </c>
      <c r="AL78" s="39">
        <f t="shared" si="21"/>
        <v>0.27601981726349539</v>
      </c>
      <c r="AM78" s="39">
        <f t="shared" si="22"/>
        <v>0.17458437123569295</v>
      </c>
      <c r="AN78" s="39">
        <f t="shared" si="23"/>
        <v>0.54939581150081163</v>
      </c>
    </row>
    <row r="79" spans="1:40" x14ac:dyDescent="0.35">
      <c r="A79" s="25">
        <v>38686</v>
      </c>
      <c r="O79" s="21">
        <f t="shared" si="12"/>
        <v>38686</v>
      </c>
      <c r="P79" s="29">
        <f t="shared" si="13"/>
        <v>0.25525634511625478</v>
      </c>
      <c r="Q79" s="29">
        <f t="shared" si="14"/>
        <v>0.18545738974731146</v>
      </c>
      <c r="R79" s="29">
        <f t="shared" si="15"/>
        <v>4.5556578952966054E-2</v>
      </c>
      <c r="S79" s="29">
        <f t="shared" si="16"/>
        <v>2.4242376415977259E-2</v>
      </c>
      <c r="V79" s="8" t="s">
        <v>171</v>
      </c>
      <c r="W79" s="20">
        <v>38686</v>
      </c>
      <c r="X79" s="11">
        <v>82.873000000000005</v>
      </c>
      <c r="Y79" s="11">
        <v>103.715</v>
      </c>
      <c r="Z79" s="11">
        <v>75.076999999999998</v>
      </c>
      <c r="AB79" s="23">
        <v>7763711</v>
      </c>
      <c r="AC79" s="23">
        <v>2143204</v>
      </c>
      <c r="AD79" s="23">
        <v>1351251</v>
      </c>
      <c r="AF79" s="54">
        <f t="shared" si="17"/>
        <v>4269256</v>
      </c>
      <c r="AH79" s="34">
        <f t="shared" si="18"/>
        <v>2.5525634511625477E-3</v>
      </c>
      <c r="AI79" s="34">
        <f t="shared" si="19"/>
        <v>8.7817494016837979E-4</v>
      </c>
      <c r="AJ79" s="34">
        <f t="shared" si="20"/>
        <v>2.6174864117733199E-3</v>
      </c>
      <c r="AL79" s="39">
        <f t="shared" si="21"/>
        <v>0.27605406744274741</v>
      </c>
      <c r="AM79" s="39">
        <f t="shared" si="22"/>
        <v>0.17404705043760646</v>
      </c>
      <c r="AN79" s="39">
        <f t="shared" si="23"/>
        <v>0.5498988821196461</v>
      </c>
    </row>
    <row r="80" spans="1:40" x14ac:dyDescent="0.35">
      <c r="A80" s="25">
        <v>38717</v>
      </c>
      <c r="O80" s="21">
        <f t="shared" si="12"/>
        <v>38717</v>
      </c>
      <c r="P80" s="29">
        <f t="shared" si="13"/>
        <v>0.1037732433965206</v>
      </c>
      <c r="Q80" s="29">
        <f t="shared" si="14"/>
        <v>7.9330742383089708E-2</v>
      </c>
      <c r="R80" s="29">
        <f t="shared" si="15"/>
        <v>3.5902480884643373E-2</v>
      </c>
      <c r="S80" s="29">
        <f t="shared" si="16"/>
        <v>-1.1459979871212493E-2</v>
      </c>
      <c r="V80" s="8" t="s">
        <v>172</v>
      </c>
      <c r="W80" s="20">
        <v>38717</v>
      </c>
      <c r="X80" s="11">
        <v>82.959000000000003</v>
      </c>
      <c r="Y80" s="11">
        <v>103.672</v>
      </c>
      <c r="Z80" s="11">
        <v>75.231999999999999</v>
      </c>
      <c r="AB80" s="23">
        <v>7794823</v>
      </c>
      <c r="AC80" s="23">
        <v>2154583</v>
      </c>
      <c r="AD80" s="23">
        <v>1355520</v>
      </c>
      <c r="AF80" s="54">
        <f t="shared" si="17"/>
        <v>4284720</v>
      </c>
      <c r="AH80" s="34">
        <f t="shared" si="18"/>
        <v>1.037732433965206E-3</v>
      </c>
      <c r="AI80" s="34">
        <f t="shared" si="19"/>
        <v>-4.1459769560821833E-4</v>
      </c>
      <c r="AJ80" s="34">
        <f t="shared" si="20"/>
        <v>2.0645470650132681E-3</v>
      </c>
      <c r="AL80" s="39">
        <f t="shared" si="21"/>
        <v>0.27641204938200648</v>
      </c>
      <c r="AM80" s="39">
        <f t="shared" si="22"/>
        <v>0.17390003595976458</v>
      </c>
      <c r="AN80" s="39">
        <f t="shared" si="23"/>
        <v>0.54968791465822897</v>
      </c>
    </row>
    <row r="81" spans="1:40" x14ac:dyDescent="0.35">
      <c r="A81" s="25">
        <v>38748</v>
      </c>
      <c r="O81" s="21">
        <f t="shared" si="12"/>
        <v>38748</v>
      </c>
      <c r="P81" s="29">
        <f t="shared" si="13"/>
        <v>0.22420713846598056</v>
      </c>
      <c r="Q81" s="29">
        <f t="shared" si="14"/>
        <v>0.16676129526926853</v>
      </c>
      <c r="R81" s="29">
        <f t="shared" si="15"/>
        <v>4.8789038473674058E-2</v>
      </c>
      <c r="S81" s="29">
        <f t="shared" si="16"/>
        <v>8.6568047230379669E-3</v>
      </c>
      <c r="V81" s="8" t="s">
        <v>173</v>
      </c>
      <c r="W81" s="20">
        <v>38748</v>
      </c>
      <c r="X81" s="11">
        <v>83.144999999999996</v>
      </c>
      <c r="Y81" s="11">
        <v>103.70399999999999</v>
      </c>
      <c r="Z81" s="11">
        <v>75.444999999999993</v>
      </c>
      <c r="AB81" s="23">
        <v>7899466</v>
      </c>
      <c r="AC81" s="23">
        <v>2215475</v>
      </c>
      <c r="AD81" s="23">
        <v>1361266</v>
      </c>
      <c r="AF81" s="54">
        <f t="shared" si="17"/>
        <v>4322725</v>
      </c>
      <c r="AH81" s="34">
        <f t="shared" si="18"/>
        <v>2.2420713846598057E-3</v>
      </c>
      <c r="AI81" s="34">
        <f t="shared" si="19"/>
        <v>3.0866579211355505E-4</v>
      </c>
      <c r="AJ81" s="34">
        <f t="shared" si="20"/>
        <v>2.8312420246702713E-3</v>
      </c>
      <c r="AL81" s="39">
        <f t="shared" si="21"/>
        <v>0.28045883101465341</v>
      </c>
      <c r="AM81" s="39">
        <f t="shared" si="22"/>
        <v>0.17232380011509638</v>
      </c>
      <c r="AN81" s="39">
        <f t="shared" si="23"/>
        <v>0.54721736887025019</v>
      </c>
    </row>
    <row r="82" spans="1:40" x14ac:dyDescent="0.35">
      <c r="A82" s="25">
        <v>38776</v>
      </c>
      <c r="O82" s="21">
        <f t="shared" si="12"/>
        <v>38776</v>
      </c>
      <c r="P82" s="29">
        <f t="shared" si="13"/>
        <v>0.16116423116242751</v>
      </c>
      <c r="Q82" s="29">
        <f t="shared" si="14"/>
        <v>0.16641529448386555</v>
      </c>
      <c r="R82" s="29">
        <f t="shared" si="15"/>
        <v>5.21081616542877E-2</v>
      </c>
      <c r="S82" s="29">
        <f t="shared" si="16"/>
        <v>-5.7359224975725744E-2</v>
      </c>
      <c r="V82" s="8" t="s">
        <v>174</v>
      </c>
      <c r="W82" s="20">
        <v>38776</v>
      </c>
      <c r="X82" s="11">
        <v>83.278999999999996</v>
      </c>
      <c r="Y82" s="11">
        <v>103.49</v>
      </c>
      <c r="Z82" s="11">
        <v>75.671999999999997</v>
      </c>
      <c r="AB82" s="23">
        <v>7895076</v>
      </c>
      <c r="AC82" s="23">
        <v>2194529</v>
      </c>
      <c r="AD82" s="23">
        <v>1367309</v>
      </c>
      <c r="AF82" s="54">
        <f t="shared" si="17"/>
        <v>4333238</v>
      </c>
      <c r="AH82" s="34">
        <f t="shared" si="18"/>
        <v>1.6116423116242749E-3</v>
      </c>
      <c r="AI82" s="34">
        <f t="shared" si="19"/>
        <v>-2.0635655326698937E-3</v>
      </c>
      <c r="AJ82" s="34">
        <f t="shared" si="20"/>
        <v>3.0088143680827607E-3</v>
      </c>
      <c r="AL82" s="39">
        <f t="shared" si="21"/>
        <v>0.27796173209732244</v>
      </c>
      <c r="AM82" s="39">
        <f t="shared" si="22"/>
        <v>0.17318503330430257</v>
      </c>
      <c r="AN82" s="39">
        <f t="shared" si="23"/>
        <v>0.54885323459837498</v>
      </c>
    </row>
    <row r="83" spans="1:40" x14ac:dyDescent="0.35">
      <c r="A83" s="25">
        <v>38807</v>
      </c>
      <c r="O83" s="21">
        <f t="shared" si="12"/>
        <v>38807</v>
      </c>
      <c r="P83" s="29">
        <f t="shared" si="13"/>
        <v>0.27618006940525702</v>
      </c>
      <c r="Q83" s="29">
        <f t="shared" si="14"/>
        <v>0.1824019708346587</v>
      </c>
      <c r="R83" s="29">
        <f t="shared" si="15"/>
        <v>5.7875008680128216E-2</v>
      </c>
      <c r="S83" s="29">
        <f t="shared" si="16"/>
        <v>3.5903089890470107E-2</v>
      </c>
      <c r="V83" s="8" t="s">
        <v>175</v>
      </c>
      <c r="W83" s="20">
        <v>38807</v>
      </c>
      <c r="X83" s="11">
        <v>83.509</v>
      </c>
      <c r="Y83" s="11">
        <v>103.624</v>
      </c>
      <c r="Z83" s="11">
        <v>75.924999999999997</v>
      </c>
      <c r="AB83" s="23">
        <v>7937461</v>
      </c>
      <c r="AC83" s="23">
        <v>2200934</v>
      </c>
      <c r="AD83" s="23">
        <v>1374002</v>
      </c>
      <c r="AF83" s="54">
        <f t="shared" si="17"/>
        <v>4362525</v>
      </c>
      <c r="AH83" s="34">
        <f t="shared" si="18"/>
        <v>2.7618006940525702E-3</v>
      </c>
      <c r="AI83" s="34">
        <f t="shared" si="19"/>
        <v>1.2948110928592167E-3</v>
      </c>
      <c r="AJ83" s="34">
        <f t="shared" si="20"/>
        <v>3.3433766782958044E-3</v>
      </c>
      <c r="AL83" s="39">
        <f t="shared" si="21"/>
        <v>0.27728438602721955</v>
      </c>
      <c r="AM83" s="39">
        <f t="shared" si="22"/>
        <v>0.17310346469733837</v>
      </c>
      <c r="AN83" s="39">
        <f t="shared" si="23"/>
        <v>0.54961214927544211</v>
      </c>
    </row>
    <row r="84" spans="1:40" x14ac:dyDescent="0.35">
      <c r="A84" s="25">
        <v>38837</v>
      </c>
      <c r="O84" s="21">
        <f t="shared" si="12"/>
        <v>38837</v>
      </c>
      <c r="P84" s="29">
        <f t="shared" si="13"/>
        <v>0.3053563089008316</v>
      </c>
      <c r="Q84" s="29">
        <f t="shared" si="14"/>
        <v>0.21346663061291613</v>
      </c>
      <c r="R84" s="29">
        <f t="shared" si="15"/>
        <v>6.3611279384948954E-2</v>
      </c>
      <c r="S84" s="29">
        <f t="shared" si="16"/>
        <v>2.8278398902966538E-2</v>
      </c>
      <c r="V84" s="8" t="s">
        <v>176</v>
      </c>
      <c r="W84" s="20">
        <v>38837</v>
      </c>
      <c r="X84" s="11">
        <v>83.763999999999996</v>
      </c>
      <c r="Y84" s="11">
        <v>103.73</v>
      </c>
      <c r="Z84" s="11">
        <v>76.203999999999994</v>
      </c>
      <c r="AB84" s="23">
        <v>7977515</v>
      </c>
      <c r="AC84" s="23">
        <v>2205347</v>
      </c>
      <c r="AD84" s="23">
        <v>1380964</v>
      </c>
      <c r="AF84" s="54">
        <f t="shared" ref="AF84:AF147" si="24">IF(AND(ISNUMBER(AB84),ISNUMBER(AC84),ISNUMBER(AD84)),AB84-SUM(AC84:AD84),".")</f>
        <v>4391204</v>
      </c>
      <c r="AH84" s="34">
        <f t="shared" si="18"/>
        <v>3.0535630890083159E-3</v>
      </c>
      <c r="AI84" s="34">
        <f t="shared" si="19"/>
        <v>1.0229290511851383E-3</v>
      </c>
      <c r="AJ84" s="34">
        <f t="shared" si="20"/>
        <v>3.6746789594994584E-3</v>
      </c>
      <c r="AL84" s="39">
        <f t="shared" si="21"/>
        <v>0.27644535923780778</v>
      </c>
      <c r="AM84" s="39">
        <f t="shared" si="22"/>
        <v>0.17310703897140903</v>
      </c>
      <c r="AN84" s="39">
        <f t="shared" si="23"/>
        <v>0.55044760179078323</v>
      </c>
    </row>
    <row r="85" spans="1:40" x14ac:dyDescent="0.35">
      <c r="A85" s="25">
        <v>38868</v>
      </c>
      <c r="O85" s="21">
        <f t="shared" si="12"/>
        <v>38868</v>
      </c>
      <c r="P85" s="29">
        <f t="shared" si="13"/>
        <v>0.25070435986821066</v>
      </c>
      <c r="Q85" s="29">
        <f t="shared" si="14"/>
        <v>0.17338763696549875</v>
      </c>
      <c r="R85" s="29">
        <f t="shared" si="15"/>
        <v>7.6786968337817854E-2</v>
      </c>
      <c r="S85" s="29">
        <f t="shared" si="16"/>
        <v>5.2975456489405179E-4</v>
      </c>
      <c r="V85" s="8" t="s">
        <v>177</v>
      </c>
      <c r="W85" s="20">
        <v>38868</v>
      </c>
      <c r="X85" s="11">
        <v>83.974000000000004</v>
      </c>
      <c r="Y85" s="11">
        <v>103.732</v>
      </c>
      <c r="Z85" s="11">
        <v>76.540999999999997</v>
      </c>
      <c r="AB85" s="23">
        <v>7998520</v>
      </c>
      <c r="AC85" s="23">
        <v>2197651</v>
      </c>
      <c r="AD85" s="23">
        <v>1388817</v>
      </c>
      <c r="AF85" s="54">
        <f t="shared" si="24"/>
        <v>4412052</v>
      </c>
      <c r="AH85" s="34">
        <f t="shared" si="18"/>
        <v>2.5070435986821065E-3</v>
      </c>
      <c r="AI85" s="34">
        <f t="shared" si="19"/>
        <v>1.928082521927445E-5</v>
      </c>
      <c r="AJ85" s="34">
        <f t="shared" si="20"/>
        <v>4.422340034643894E-3</v>
      </c>
      <c r="AL85" s="39">
        <f t="shared" si="21"/>
        <v>0.27475720508294033</v>
      </c>
      <c r="AM85" s="39">
        <f t="shared" si="22"/>
        <v>0.17363424733575711</v>
      </c>
      <c r="AN85" s="39">
        <f t="shared" si="23"/>
        <v>0.55160854758130262</v>
      </c>
    </row>
    <row r="86" spans="1:40" x14ac:dyDescent="0.35">
      <c r="A86" s="25">
        <v>38898</v>
      </c>
      <c r="O86" s="21">
        <f t="shared" si="12"/>
        <v>38898</v>
      </c>
      <c r="P86" s="29">
        <f t="shared" si="13"/>
        <v>0.25245909448162918</v>
      </c>
      <c r="Q86" s="29">
        <f t="shared" si="14"/>
        <v>0.19577325939568732</v>
      </c>
      <c r="R86" s="29">
        <f t="shared" si="15"/>
        <v>7.8394459279593071E-2</v>
      </c>
      <c r="S86" s="29">
        <f t="shared" si="16"/>
        <v>-2.1708624193651195E-2</v>
      </c>
      <c r="V86" s="8" t="s">
        <v>178</v>
      </c>
      <c r="W86" s="20">
        <v>38898</v>
      </c>
      <c r="X86" s="11">
        <v>84.186000000000007</v>
      </c>
      <c r="Y86" s="11">
        <v>103.65</v>
      </c>
      <c r="Z86" s="11">
        <v>76.885999999999996</v>
      </c>
      <c r="AB86" s="23">
        <v>8032124</v>
      </c>
      <c r="AC86" s="23">
        <v>2205777</v>
      </c>
      <c r="AD86" s="23">
        <v>1396982</v>
      </c>
      <c r="AF86" s="54">
        <f t="shared" si="24"/>
        <v>4429365</v>
      </c>
      <c r="AH86" s="34">
        <f t="shared" si="18"/>
        <v>2.5245909448162918E-3</v>
      </c>
      <c r="AI86" s="34">
        <f t="shared" si="19"/>
        <v>-7.9049859252683483E-4</v>
      </c>
      <c r="AJ86" s="34">
        <f t="shared" si="20"/>
        <v>4.5073881971753552E-3</v>
      </c>
      <c r="AL86" s="39">
        <f t="shared" si="21"/>
        <v>0.27461939083609765</v>
      </c>
      <c r="AM86" s="39">
        <f t="shared" si="22"/>
        <v>0.17392435674548848</v>
      </c>
      <c r="AN86" s="39">
        <f t="shared" si="23"/>
        <v>0.55145625241841389</v>
      </c>
    </row>
    <row r="87" spans="1:40" x14ac:dyDescent="0.35">
      <c r="A87" s="25">
        <v>38929</v>
      </c>
      <c r="O87" s="21">
        <f t="shared" si="12"/>
        <v>38929</v>
      </c>
      <c r="P87" s="29">
        <f t="shared" si="13"/>
        <v>9.7403368731135379E-2</v>
      </c>
      <c r="Q87" s="29">
        <f t="shared" si="14"/>
        <v>7.7128094055170238E-2</v>
      </c>
      <c r="R87" s="29">
        <f t="shared" si="15"/>
        <v>6.49817714464897E-2</v>
      </c>
      <c r="S87" s="29">
        <f t="shared" si="16"/>
        <v>-4.4706496770524552E-2</v>
      </c>
      <c r="V87" s="8" t="s">
        <v>179</v>
      </c>
      <c r="W87" s="20">
        <v>38929</v>
      </c>
      <c r="X87" s="11">
        <v>84.268000000000001</v>
      </c>
      <c r="Y87" s="11">
        <v>103.482</v>
      </c>
      <c r="Z87" s="11">
        <v>77.173000000000002</v>
      </c>
      <c r="AB87" s="23">
        <v>8065941</v>
      </c>
      <c r="AC87" s="23">
        <v>2224773</v>
      </c>
      <c r="AD87" s="23">
        <v>1404145</v>
      </c>
      <c r="AF87" s="54">
        <f t="shared" si="24"/>
        <v>4437023</v>
      </c>
      <c r="AH87" s="34">
        <f t="shared" si="18"/>
        <v>9.7403368731135379E-4</v>
      </c>
      <c r="AI87" s="34">
        <f t="shared" si="19"/>
        <v>-1.6208393632417401E-3</v>
      </c>
      <c r="AJ87" s="34">
        <f t="shared" si="20"/>
        <v>3.7327992092189236E-3</v>
      </c>
      <c r="AL87" s="39">
        <f t="shared" si="21"/>
        <v>0.27582311846813656</v>
      </c>
      <c r="AM87" s="39">
        <f t="shared" si="22"/>
        <v>0.17408322227995468</v>
      </c>
      <c r="AN87" s="39">
        <f t="shared" si="23"/>
        <v>0.55009365925190878</v>
      </c>
    </row>
    <row r="88" spans="1:40" x14ac:dyDescent="0.35">
      <c r="A88" s="25">
        <v>38960</v>
      </c>
      <c r="O88" s="21">
        <f t="shared" si="12"/>
        <v>38960</v>
      </c>
      <c r="P88" s="29">
        <f t="shared" si="13"/>
        <v>0.20411069445103366</v>
      </c>
      <c r="Q88" s="29">
        <f t="shared" si="14"/>
        <v>0.11334113372085201</v>
      </c>
      <c r="R88" s="29">
        <f t="shared" si="15"/>
        <v>6.0698000162127244E-2</v>
      </c>
      <c r="S88" s="29">
        <f t="shared" si="16"/>
        <v>3.0071560568054399E-2</v>
      </c>
      <c r="V88" s="8" t="s">
        <v>180</v>
      </c>
      <c r="W88" s="20">
        <v>38960</v>
      </c>
      <c r="X88" s="11">
        <v>84.44</v>
      </c>
      <c r="Y88" s="11">
        <v>103.596</v>
      </c>
      <c r="Z88" s="11">
        <v>77.441000000000003</v>
      </c>
      <c r="AB88" s="23">
        <v>8072165</v>
      </c>
      <c r="AC88" s="23">
        <v>2203464</v>
      </c>
      <c r="AD88" s="23">
        <v>1410896</v>
      </c>
      <c r="AF88" s="54">
        <f t="shared" si="24"/>
        <v>4457805</v>
      </c>
      <c r="AH88" s="34">
        <f t="shared" si="18"/>
        <v>2.0411069445103367E-3</v>
      </c>
      <c r="AI88" s="34">
        <f t="shared" si="19"/>
        <v>1.1016408650780262E-3</v>
      </c>
      <c r="AJ88" s="34">
        <f t="shared" si="20"/>
        <v>3.4727171420056327E-3</v>
      </c>
      <c r="AL88" s="39">
        <f t="shared" si="21"/>
        <v>0.27297063427221818</v>
      </c>
      <c r="AM88" s="39">
        <f t="shared" si="22"/>
        <v>0.17478532710865052</v>
      </c>
      <c r="AN88" s="39">
        <f t="shared" si="23"/>
        <v>0.55224403861913129</v>
      </c>
    </row>
    <row r="89" spans="1:40" x14ac:dyDescent="0.35">
      <c r="A89" s="25">
        <v>38990</v>
      </c>
      <c r="O89" s="21">
        <f t="shared" si="12"/>
        <v>38990</v>
      </c>
      <c r="P89" s="29">
        <f t="shared" si="13"/>
        <v>0.15750828990999002</v>
      </c>
      <c r="Q89" s="29">
        <f t="shared" si="14"/>
        <v>0.12333514340324649</v>
      </c>
      <c r="R89" s="29">
        <f t="shared" si="15"/>
        <v>5.4609595220305493E-2</v>
      </c>
      <c r="S89" s="29">
        <f t="shared" si="16"/>
        <v>-2.0436448713561969E-2</v>
      </c>
      <c r="V89" s="8" t="s">
        <v>181</v>
      </c>
      <c r="W89" s="20">
        <v>38990</v>
      </c>
      <c r="X89" s="11">
        <v>84.572999999999993</v>
      </c>
      <c r="Y89" s="11">
        <v>103.51900000000001</v>
      </c>
      <c r="Z89" s="11">
        <v>77.683999999999997</v>
      </c>
      <c r="AB89" s="23">
        <v>8144130</v>
      </c>
      <c r="AC89" s="23">
        <v>2239249</v>
      </c>
      <c r="AD89" s="23">
        <v>1417354</v>
      </c>
      <c r="AF89" s="54">
        <f t="shared" si="24"/>
        <v>4487527</v>
      </c>
      <c r="AH89" s="34">
        <f t="shared" si="18"/>
        <v>1.5750828990999002E-3</v>
      </c>
      <c r="AI89" s="34">
        <f t="shared" si="19"/>
        <v>-7.4327194100156551E-4</v>
      </c>
      <c r="AJ89" s="34">
        <f t="shared" si="20"/>
        <v>3.1378727030900297E-3</v>
      </c>
      <c r="AL89" s="39">
        <f t="shared" si="21"/>
        <v>0.27495251180911895</v>
      </c>
      <c r="AM89" s="39">
        <f t="shared" si="22"/>
        <v>0.17403381331093684</v>
      </c>
      <c r="AN89" s="39">
        <f t="shared" si="23"/>
        <v>0.55101367487994424</v>
      </c>
    </row>
    <row r="90" spans="1:40" x14ac:dyDescent="0.35">
      <c r="A90" s="25">
        <v>39021</v>
      </c>
      <c r="O90" s="21">
        <f t="shared" si="12"/>
        <v>39021</v>
      </c>
      <c r="P90" s="29">
        <f t="shared" si="13"/>
        <v>0.18090880068107532</v>
      </c>
      <c r="Q90" s="29">
        <f t="shared" si="14"/>
        <v>0.14365199632877079</v>
      </c>
      <c r="R90" s="29">
        <f t="shared" si="15"/>
        <v>6.4557229670922797E-2</v>
      </c>
      <c r="S90" s="29">
        <f t="shared" si="16"/>
        <v>-2.7300425318618281E-2</v>
      </c>
      <c r="V90" s="8" t="s">
        <v>182</v>
      </c>
      <c r="W90" s="20">
        <v>39021</v>
      </c>
      <c r="X90" s="11">
        <v>84.725999999999999</v>
      </c>
      <c r="Y90" s="11">
        <v>103.416</v>
      </c>
      <c r="Z90" s="11">
        <v>77.971999999999994</v>
      </c>
      <c r="AB90" s="23">
        <v>8180589</v>
      </c>
      <c r="AC90" s="23">
        <v>2244589</v>
      </c>
      <c r="AD90" s="23">
        <v>1424520</v>
      </c>
      <c r="AF90" s="54">
        <f t="shared" si="24"/>
        <v>4511480</v>
      </c>
      <c r="AH90" s="34">
        <f t="shared" si="18"/>
        <v>1.8090880068107531E-3</v>
      </c>
      <c r="AI90" s="34">
        <f t="shared" si="19"/>
        <v>-9.9498642761240578E-4</v>
      </c>
      <c r="AJ90" s="34">
        <f t="shared" si="20"/>
        <v>3.7073271201276546E-3</v>
      </c>
      <c r="AL90" s="39">
        <f t="shared" si="21"/>
        <v>0.27437987655901058</v>
      </c>
      <c r="AM90" s="39">
        <f t="shared" si="22"/>
        <v>0.17413416075541749</v>
      </c>
      <c r="AN90" s="39">
        <f t="shared" si="23"/>
        <v>0.55148596268557193</v>
      </c>
    </row>
    <row r="91" spans="1:40" x14ac:dyDescent="0.35">
      <c r="A91" s="25">
        <v>39051</v>
      </c>
      <c r="O91" s="21">
        <f t="shared" si="12"/>
        <v>39051</v>
      </c>
      <c r="P91" s="29">
        <f t="shared" si="13"/>
        <v>4.721100960744784E-2</v>
      </c>
      <c r="Q91" s="29">
        <f t="shared" si="14"/>
        <v>7.8250801123550012E-2</v>
      </c>
      <c r="R91" s="29">
        <f t="shared" si="15"/>
        <v>5.2784441218528183E-2</v>
      </c>
      <c r="S91" s="29">
        <f t="shared" si="16"/>
        <v>-8.3824232734630341E-2</v>
      </c>
      <c r="V91" s="8" t="s">
        <v>183</v>
      </c>
      <c r="W91" s="20">
        <v>39051</v>
      </c>
      <c r="X91" s="11">
        <v>84.766000000000005</v>
      </c>
      <c r="Y91" s="11">
        <v>103.098</v>
      </c>
      <c r="Z91" s="11">
        <v>78.207999999999998</v>
      </c>
      <c r="AB91" s="23">
        <v>8203909</v>
      </c>
      <c r="AC91" s="23">
        <v>2236408</v>
      </c>
      <c r="AD91" s="23">
        <v>1430716</v>
      </c>
      <c r="AF91" s="54">
        <f t="shared" si="24"/>
        <v>4536785</v>
      </c>
      <c r="AH91" s="34">
        <f t="shared" si="18"/>
        <v>4.7211009607447837E-4</v>
      </c>
      <c r="AI91" s="34">
        <f t="shared" si="19"/>
        <v>-3.0749593873288256E-3</v>
      </c>
      <c r="AJ91" s="34">
        <f t="shared" si="20"/>
        <v>3.0267275432206975E-3</v>
      </c>
      <c r="AL91" s="39">
        <f t="shared" si="21"/>
        <v>0.27260273121020723</v>
      </c>
      <c r="AM91" s="39">
        <f t="shared" si="22"/>
        <v>0.17439442587673754</v>
      </c>
      <c r="AN91" s="39">
        <f t="shared" si="23"/>
        <v>0.55300284291305524</v>
      </c>
    </row>
    <row r="92" spans="1:40" x14ac:dyDescent="0.35">
      <c r="A92" s="25">
        <v>39082</v>
      </c>
      <c r="O92" s="21">
        <f t="shared" si="12"/>
        <v>39082</v>
      </c>
      <c r="P92" s="29">
        <f t="shared" si="13"/>
        <v>0.13448788429321909</v>
      </c>
      <c r="Q92" s="29">
        <f t="shared" si="14"/>
        <v>9.1765176208131627E-2</v>
      </c>
      <c r="R92" s="29">
        <f t="shared" si="15"/>
        <v>5.5757263288922228E-2</v>
      </c>
      <c r="S92" s="29">
        <f t="shared" si="16"/>
        <v>-1.3034555203834765E-2</v>
      </c>
      <c r="V92" s="8" t="s">
        <v>184</v>
      </c>
      <c r="W92" s="20">
        <v>39082</v>
      </c>
      <c r="X92" s="11">
        <v>84.88</v>
      </c>
      <c r="Y92" s="11">
        <v>103.04900000000001</v>
      </c>
      <c r="Z92" s="11">
        <v>78.459000000000003</v>
      </c>
      <c r="AB92" s="23">
        <v>8272483</v>
      </c>
      <c r="AC92" s="23">
        <v>2268748</v>
      </c>
      <c r="AD92" s="23">
        <v>1437192</v>
      </c>
      <c r="AF92" s="54">
        <f t="shared" si="24"/>
        <v>4566543</v>
      </c>
      <c r="AH92" s="34">
        <f t="shared" si="18"/>
        <v>1.3448788429321909E-3</v>
      </c>
      <c r="AI92" s="34">
        <f t="shared" si="19"/>
        <v>-4.7527595103680366E-4</v>
      </c>
      <c r="AJ92" s="34">
        <f t="shared" si="20"/>
        <v>3.2093903436989156E-3</v>
      </c>
      <c r="AL92" s="39">
        <f t="shared" si="21"/>
        <v>0.2742523617153399</v>
      </c>
      <c r="AM92" s="39">
        <f t="shared" si="22"/>
        <v>0.17373163535059546</v>
      </c>
      <c r="AN92" s="39">
        <f t="shared" si="23"/>
        <v>0.55201600293406461</v>
      </c>
    </row>
    <row r="93" spans="1:40" x14ac:dyDescent="0.35">
      <c r="A93" s="25">
        <v>39113</v>
      </c>
      <c r="O93" s="21">
        <f t="shared" si="12"/>
        <v>39113</v>
      </c>
      <c r="P93" s="29">
        <f t="shared" si="13"/>
        <v>0.40527803958530673</v>
      </c>
      <c r="Q93" s="29">
        <f t="shared" si="14"/>
        <v>0.32755094875747137</v>
      </c>
      <c r="R93" s="29">
        <f t="shared" si="15"/>
        <v>4.8490174730903501E-2</v>
      </c>
      <c r="S93" s="29">
        <f t="shared" si="16"/>
        <v>2.9236916096931867E-2</v>
      </c>
      <c r="V93" s="8" t="s">
        <v>185</v>
      </c>
      <c r="W93" s="20">
        <v>39113</v>
      </c>
      <c r="X93" s="11">
        <v>85.224000000000004</v>
      </c>
      <c r="Y93" s="11">
        <v>103.15900000000001</v>
      </c>
      <c r="Z93" s="11">
        <v>78.677999999999997</v>
      </c>
      <c r="AB93" s="23">
        <v>8306605</v>
      </c>
      <c r="AC93" s="23">
        <v>2275130</v>
      </c>
      <c r="AD93" s="23">
        <v>1443032</v>
      </c>
      <c r="AF93" s="54">
        <f t="shared" si="24"/>
        <v>4588443</v>
      </c>
      <c r="AH93" s="34">
        <f t="shared" si="18"/>
        <v>4.0527803958530671E-3</v>
      </c>
      <c r="AI93" s="34">
        <f t="shared" si="19"/>
        <v>1.0674533474366507E-3</v>
      </c>
      <c r="AJ93" s="34">
        <f t="shared" si="20"/>
        <v>2.7912667762779804E-3</v>
      </c>
      <c r="AL93" s="39">
        <f t="shared" si="21"/>
        <v>0.27389408789752251</v>
      </c>
      <c r="AM93" s="39">
        <f t="shared" si="22"/>
        <v>0.17372103284073337</v>
      </c>
      <c r="AN93" s="39">
        <f t="shared" si="23"/>
        <v>0.55238487926174407</v>
      </c>
    </row>
    <row r="94" spans="1:40" x14ac:dyDescent="0.35">
      <c r="A94" s="25">
        <v>39141</v>
      </c>
      <c r="O94" s="21">
        <f t="shared" si="12"/>
        <v>39141</v>
      </c>
      <c r="P94" s="29">
        <f t="shared" si="13"/>
        <v>0.21590162395569026</v>
      </c>
      <c r="Q94" s="29">
        <f t="shared" si="14"/>
        <v>0.1544179164835735</v>
      </c>
      <c r="R94" s="29">
        <f t="shared" si="15"/>
        <v>5.410284660759395E-2</v>
      </c>
      <c r="S94" s="29">
        <f t="shared" si="16"/>
        <v>7.3808608645228044E-3</v>
      </c>
      <c r="V94" s="8" t="s">
        <v>186</v>
      </c>
      <c r="W94" s="20">
        <v>39141</v>
      </c>
      <c r="X94" s="11">
        <v>85.408000000000001</v>
      </c>
      <c r="Y94" s="11">
        <v>103.187</v>
      </c>
      <c r="Z94" s="11">
        <v>78.921999999999997</v>
      </c>
      <c r="AB94" s="23">
        <v>8309360</v>
      </c>
      <c r="AC94" s="23">
        <v>2259559</v>
      </c>
      <c r="AD94" s="23">
        <v>1449610</v>
      </c>
      <c r="AF94" s="54">
        <f t="shared" si="24"/>
        <v>4600191</v>
      </c>
      <c r="AH94" s="34">
        <f t="shared" si="18"/>
        <v>2.1590162395569027E-3</v>
      </c>
      <c r="AI94" s="34">
        <f t="shared" si="19"/>
        <v>2.7142566329638309E-4</v>
      </c>
      <c r="AJ94" s="34">
        <f t="shared" si="20"/>
        <v>3.1012481252700856E-3</v>
      </c>
      <c r="AL94" s="39">
        <f t="shared" si="21"/>
        <v>0.27192936640126314</v>
      </c>
      <c r="AM94" s="39">
        <f t="shared" si="22"/>
        <v>0.17445507235214264</v>
      </c>
      <c r="AN94" s="39">
        <f t="shared" si="23"/>
        <v>0.55361556124659428</v>
      </c>
    </row>
    <row r="95" spans="1:40" x14ac:dyDescent="0.35">
      <c r="A95" s="25">
        <v>39172</v>
      </c>
      <c r="O95" s="21">
        <f t="shared" si="12"/>
        <v>39172</v>
      </c>
      <c r="P95" s="29">
        <f t="shared" si="13"/>
        <v>0.10069314349943626</v>
      </c>
      <c r="Q95" s="29">
        <f t="shared" si="14"/>
        <v>0.10649221141823279</v>
      </c>
      <c r="R95" s="29">
        <f t="shared" si="15"/>
        <v>4.5691174835199078E-2</v>
      </c>
      <c r="S95" s="29">
        <f t="shared" si="16"/>
        <v>-5.1490242753995615E-2</v>
      </c>
      <c r="V95" s="8" t="s">
        <v>187</v>
      </c>
      <c r="W95" s="20">
        <v>39172</v>
      </c>
      <c r="X95" s="11">
        <v>85.494</v>
      </c>
      <c r="Y95" s="11">
        <v>102.992</v>
      </c>
      <c r="Z95" s="11">
        <v>79.129000000000005</v>
      </c>
      <c r="AB95" s="23">
        <v>8357664</v>
      </c>
      <c r="AC95" s="23">
        <v>2277195</v>
      </c>
      <c r="AD95" s="23">
        <v>1455945</v>
      </c>
      <c r="AF95" s="54">
        <f t="shared" si="24"/>
        <v>4624524</v>
      </c>
      <c r="AH95" s="34">
        <f t="shared" si="18"/>
        <v>1.0069314349943626E-3</v>
      </c>
      <c r="AI95" s="34">
        <f t="shared" si="19"/>
        <v>-1.8897729365132544E-3</v>
      </c>
      <c r="AJ95" s="34">
        <f t="shared" si="20"/>
        <v>2.6228428068220248E-3</v>
      </c>
      <c r="AL95" s="39">
        <f t="shared" si="21"/>
        <v>0.27246788097726826</v>
      </c>
      <c r="AM95" s="39">
        <f t="shared" si="22"/>
        <v>0.17420477779436933</v>
      </c>
      <c r="AN95" s="39">
        <f t="shared" si="23"/>
        <v>0.55332734122836236</v>
      </c>
    </row>
    <row r="96" spans="1:40" x14ac:dyDescent="0.35">
      <c r="A96" s="25">
        <v>39202</v>
      </c>
      <c r="O96" s="21">
        <f t="shared" si="12"/>
        <v>39202</v>
      </c>
      <c r="P96" s="29">
        <f t="shared" si="13"/>
        <v>0.14270007251970884</v>
      </c>
      <c r="Q96" s="29">
        <f t="shared" si="14"/>
        <v>0.15330371866785344</v>
      </c>
      <c r="R96" s="29">
        <f t="shared" si="15"/>
        <v>3.183464405375843E-2</v>
      </c>
      <c r="S96" s="29">
        <f t="shared" si="16"/>
        <v>-4.2438290201903053E-2</v>
      </c>
      <c r="V96" s="8" t="s">
        <v>188</v>
      </c>
      <c r="W96" s="20">
        <v>39202</v>
      </c>
      <c r="X96" s="11">
        <v>85.616</v>
      </c>
      <c r="Y96" s="11">
        <v>102.831</v>
      </c>
      <c r="Z96" s="11">
        <v>79.272999999999996</v>
      </c>
      <c r="AB96" s="23">
        <v>8354388</v>
      </c>
      <c r="AC96" s="23">
        <v>2268037</v>
      </c>
      <c r="AD96" s="23">
        <v>1461463</v>
      </c>
      <c r="AF96" s="54">
        <f t="shared" si="24"/>
        <v>4624888</v>
      </c>
      <c r="AH96" s="34">
        <f t="shared" si="18"/>
        <v>1.4270007251970885E-3</v>
      </c>
      <c r="AI96" s="34">
        <f t="shared" si="19"/>
        <v>-1.5632282118999666E-3</v>
      </c>
      <c r="AJ96" s="34">
        <f t="shared" si="20"/>
        <v>1.8198132163933733E-3</v>
      </c>
      <c r="AL96" s="39">
        <f t="shared" si="21"/>
        <v>0.27147853319716536</v>
      </c>
      <c r="AM96" s="39">
        <f t="shared" si="22"/>
        <v>0.17493357981458366</v>
      </c>
      <c r="AN96" s="39">
        <f t="shared" si="23"/>
        <v>0.55358788698825101</v>
      </c>
    </row>
    <row r="97" spans="1:40" x14ac:dyDescent="0.35">
      <c r="A97" s="25">
        <v>39233</v>
      </c>
      <c r="O97" s="21">
        <f t="shared" si="12"/>
        <v>39233</v>
      </c>
      <c r="P97" s="29">
        <f t="shared" si="13"/>
        <v>0.11796860399925142</v>
      </c>
      <c r="Q97" s="29">
        <f t="shared" si="14"/>
        <v>0.1099781466474104</v>
      </c>
      <c r="R97" s="29">
        <f t="shared" si="15"/>
        <v>2.4430691281843171E-2</v>
      </c>
      <c r="S97" s="29">
        <f t="shared" si="16"/>
        <v>-1.6440233930002129E-2</v>
      </c>
      <c r="V97" s="8" t="s">
        <v>189</v>
      </c>
      <c r="W97" s="20">
        <v>39233</v>
      </c>
      <c r="X97" s="11">
        <v>85.716999999999999</v>
      </c>
      <c r="Y97" s="11">
        <v>102.76900000000001</v>
      </c>
      <c r="Z97" s="11">
        <v>79.384</v>
      </c>
      <c r="AB97" s="23">
        <v>8407053</v>
      </c>
      <c r="AC97" s="23">
        <v>2292367</v>
      </c>
      <c r="AD97" s="23">
        <v>1466837</v>
      </c>
      <c r="AF97" s="54">
        <f t="shared" si="24"/>
        <v>4647849</v>
      </c>
      <c r="AH97" s="34">
        <f t="shared" si="18"/>
        <v>1.1796860399925142E-3</v>
      </c>
      <c r="AI97" s="34">
        <f t="shared" si="19"/>
        <v>-6.0293102274603587E-4</v>
      </c>
      <c r="AJ97" s="34">
        <f t="shared" si="20"/>
        <v>1.4002245405119551E-3</v>
      </c>
      <c r="AL97" s="39">
        <f t="shared" si="21"/>
        <v>0.27267188633163131</v>
      </c>
      <c r="AM97" s="39">
        <f t="shared" si="22"/>
        <v>0.17447695405274596</v>
      </c>
      <c r="AN97" s="39">
        <f t="shared" si="23"/>
        <v>0.5528511596156227</v>
      </c>
    </row>
    <row r="98" spans="1:40" x14ac:dyDescent="0.35">
      <c r="A98" s="25">
        <v>39263</v>
      </c>
      <c r="O98" s="21">
        <f t="shared" si="12"/>
        <v>39263</v>
      </c>
      <c r="P98" s="29">
        <f t="shared" si="13"/>
        <v>0.16566142072167236</v>
      </c>
      <c r="Q98" s="29">
        <f t="shared" si="14"/>
        <v>0.15540198728500659</v>
      </c>
      <c r="R98" s="29">
        <f t="shared" si="15"/>
        <v>3.5507394399644281E-2</v>
      </c>
      <c r="S98" s="29">
        <f t="shared" si="16"/>
        <v>-2.5247960962978513E-2</v>
      </c>
      <c r="V98" s="8" t="s">
        <v>190</v>
      </c>
      <c r="W98" s="20">
        <v>39263</v>
      </c>
      <c r="X98" s="11">
        <v>85.858999999999995</v>
      </c>
      <c r="Y98" s="11">
        <v>102.673</v>
      </c>
      <c r="Z98" s="11">
        <v>79.545000000000002</v>
      </c>
      <c r="AB98" s="23">
        <v>8416530</v>
      </c>
      <c r="AC98" s="23">
        <v>2274837</v>
      </c>
      <c r="AD98" s="23">
        <v>1473530</v>
      </c>
      <c r="AF98" s="54">
        <f t="shared" si="24"/>
        <v>4668163</v>
      </c>
      <c r="AH98" s="34">
        <f t="shared" si="18"/>
        <v>1.6566142072167236E-3</v>
      </c>
      <c r="AI98" s="34">
        <f t="shared" si="19"/>
        <v>-9.341338341328964E-4</v>
      </c>
      <c r="AJ98" s="34">
        <f t="shared" si="20"/>
        <v>2.028116497027126E-3</v>
      </c>
      <c r="AL98" s="39">
        <f t="shared" si="21"/>
        <v>0.27028205210460843</v>
      </c>
      <c r="AM98" s="39">
        <f t="shared" si="22"/>
        <v>0.17507571410070422</v>
      </c>
      <c r="AN98" s="39">
        <f t="shared" si="23"/>
        <v>0.55464223379468736</v>
      </c>
    </row>
    <row r="99" spans="1:40" x14ac:dyDescent="0.35">
      <c r="A99" s="25">
        <v>39294</v>
      </c>
      <c r="O99" s="21">
        <f t="shared" si="12"/>
        <v>39294</v>
      </c>
      <c r="P99" s="29">
        <f t="shared" si="13"/>
        <v>0.15024633410592353</v>
      </c>
      <c r="Q99" s="29">
        <f t="shared" si="14"/>
        <v>0.13557985662576899</v>
      </c>
      <c r="R99" s="29">
        <f t="shared" si="15"/>
        <v>3.7008828109664119E-2</v>
      </c>
      <c r="S99" s="29">
        <f t="shared" si="16"/>
        <v>-2.2342350629509566E-2</v>
      </c>
      <c r="V99" s="8" t="s">
        <v>191</v>
      </c>
      <c r="W99" s="20">
        <v>39294</v>
      </c>
      <c r="X99" s="11">
        <v>85.988</v>
      </c>
      <c r="Y99" s="11">
        <v>102.58799999999999</v>
      </c>
      <c r="Z99" s="11">
        <v>79.712999999999994</v>
      </c>
      <c r="AB99" s="23">
        <v>8451192</v>
      </c>
      <c r="AC99" s="23">
        <v>2280784</v>
      </c>
      <c r="AD99" s="23">
        <v>1480904</v>
      </c>
      <c r="AF99" s="54">
        <f t="shared" si="24"/>
        <v>4689504</v>
      </c>
      <c r="AH99" s="34">
        <f t="shared" si="18"/>
        <v>1.5024633410592354E-3</v>
      </c>
      <c r="AI99" s="34">
        <f t="shared" si="19"/>
        <v>-8.2787100795737878E-4</v>
      </c>
      <c r="AJ99" s="34">
        <f t="shared" si="20"/>
        <v>2.1120120686402935E-3</v>
      </c>
      <c r="AL99" s="39">
        <f t="shared" si="21"/>
        <v>0.26987719602157895</v>
      </c>
      <c r="AM99" s="39">
        <f t="shared" si="22"/>
        <v>0.17523019237996248</v>
      </c>
      <c r="AN99" s="39">
        <f t="shared" si="23"/>
        <v>0.5548926115984586</v>
      </c>
    </row>
    <row r="100" spans="1:40" x14ac:dyDescent="0.35">
      <c r="A100" s="25">
        <v>39325</v>
      </c>
      <c r="O100" s="21">
        <f t="shared" si="12"/>
        <v>39325</v>
      </c>
      <c r="P100" s="29">
        <f t="shared" si="13"/>
        <v>0.14885798018328153</v>
      </c>
      <c r="Q100" s="29">
        <f t="shared" si="14"/>
        <v>0.17139955955274544</v>
      </c>
      <c r="R100" s="29">
        <f t="shared" si="15"/>
        <v>4.5487445550646093E-2</v>
      </c>
      <c r="S100" s="29">
        <f t="shared" si="16"/>
        <v>-6.8029024920110023E-2</v>
      </c>
      <c r="V100" s="8" t="s">
        <v>192</v>
      </c>
      <c r="W100" s="20">
        <v>39325</v>
      </c>
      <c r="X100" s="11">
        <v>86.116</v>
      </c>
      <c r="Y100" s="11">
        <v>102.32899999999999</v>
      </c>
      <c r="Z100" s="11">
        <v>79.92</v>
      </c>
      <c r="AB100" s="23">
        <v>8503055</v>
      </c>
      <c r="AC100" s="23">
        <v>2291216</v>
      </c>
      <c r="AD100" s="23">
        <v>1489448</v>
      </c>
      <c r="AF100" s="54">
        <f t="shared" si="24"/>
        <v>4722391</v>
      </c>
      <c r="AH100" s="34">
        <f t="shared" si="18"/>
        <v>1.4885798018328153E-3</v>
      </c>
      <c r="AI100" s="34">
        <f t="shared" si="19"/>
        <v>-2.5246617538113654E-3</v>
      </c>
      <c r="AJ100" s="34">
        <f t="shared" si="20"/>
        <v>2.596816077678771E-3</v>
      </c>
      <c r="AL100" s="39">
        <f t="shared" si="21"/>
        <v>0.26945797716232578</v>
      </c>
      <c r="AM100" s="39">
        <f t="shared" si="22"/>
        <v>0.17516621967045962</v>
      </c>
      <c r="AN100" s="39">
        <f t="shared" si="23"/>
        <v>0.55537580316721458</v>
      </c>
    </row>
    <row r="101" spans="1:40" x14ac:dyDescent="0.35">
      <c r="A101" s="25">
        <v>39355</v>
      </c>
      <c r="O101" s="21">
        <f t="shared" si="12"/>
        <v>39355</v>
      </c>
      <c r="P101" s="29">
        <f t="shared" si="13"/>
        <v>0.2728877328254905</v>
      </c>
      <c r="Q101" s="29">
        <f t="shared" si="14"/>
        <v>0.21805601322287599</v>
      </c>
      <c r="R101" s="29">
        <f t="shared" si="15"/>
        <v>4.8777165958131294E-2</v>
      </c>
      <c r="S101" s="29">
        <f t="shared" si="16"/>
        <v>6.0545536444832062E-3</v>
      </c>
      <c r="V101" s="8" t="s">
        <v>193</v>
      </c>
      <c r="W101" s="20">
        <v>39355</v>
      </c>
      <c r="X101" s="11">
        <v>86.350999999999999</v>
      </c>
      <c r="Y101" s="11">
        <v>102.352</v>
      </c>
      <c r="Z101" s="11">
        <v>80.141999999999996</v>
      </c>
      <c r="AB101" s="23">
        <v>8534287</v>
      </c>
      <c r="AC101" s="23">
        <v>2298901</v>
      </c>
      <c r="AD101" s="23">
        <v>1498602</v>
      </c>
      <c r="AF101" s="54">
        <f t="shared" si="24"/>
        <v>4736784</v>
      </c>
      <c r="AH101" s="34">
        <f t="shared" si="18"/>
        <v>2.7288773282549052E-3</v>
      </c>
      <c r="AI101" s="34">
        <f t="shared" si="19"/>
        <v>2.2476521807122466E-4</v>
      </c>
      <c r="AJ101" s="34">
        <f t="shared" si="20"/>
        <v>2.777777777777705E-3</v>
      </c>
      <c r="AL101" s="39">
        <f t="shared" si="21"/>
        <v>0.26937235647219271</v>
      </c>
      <c r="AM101" s="39">
        <f t="shared" si="22"/>
        <v>0.17559779744927725</v>
      </c>
      <c r="AN101" s="39">
        <f t="shared" si="23"/>
        <v>0.55502984607853001</v>
      </c>
    </row>
    <row r="102" spans="1:40" x14ac:dyDescent="0.35">
      <c r="A102" s="25">
        <v>39386</v>
      </c>
      <c r="O102" s="21">
        <f t="shared" si="12"/>
        <v>39386</v>
      </c>
      <c r="P102" s="29">
        <f t="shared" si="13"/>
        <v>0.26056444048128491</v>
      </c>
      <c r="Q102" s="29">
        <f t="shared" si="14"/>
        <v>0.17308480411405036</v>
      </c>
      <c r="R102" s="29">
        <f t="shared" si="15"/>
        <v>4.7577263503961811E-2</v>
      </c>
      <c r="S102" s="29">
        <f t="shared" si="16"/>
        <v>3.990237286327275E-2</v>
      </c>
      <c r="V102" s="8" t="s">
        <v>194</v>
      </c>
      <c r="W102" s="20">
        <v>39386</v>
      </c>
      <c r="X102" s="11">
        <v>86.575999999999993</v>
      </c>
      <c r="Y102" s="11">
        <v>102.504</v>
      </c>
      <c r="Z102" s="11">
        <v>80.358999999999995</v>
      </c>
      <c r="AB102" s="23">
        <v>8583223</v>
      </c>
      <c r="AC102" s="23">
        <v>2306226</v>
      </c>
      <c r="AD102" s="23">
        <v>1508170</v>
      </c>
      <c r="AF102" s="54">
        <f t="shared" si="24"/>
        <v>4768827</v>
      </c>
      <c r="AH102" s="34">
        <f t="shared" si="18"/>
        <v>2.6056444048128489E-3</v>
      </c>
      <c r="AI102" s="34">
        <f t="shared" si="19"/>
        <v>1.4850711270908339E-3</v>
      </c>
      <c r="AJ102" s="34">
        <f t="shared" si="20"/>
        <v>2.7076938434279002E-3</v>
      </c>
      <c r="AL102" s="39">
        <f t="shared" si="21"/>
        <v>0.26868997811195167</v>
      </c>
      <c r="AM102" s="39">
        <f t="shared" si="22"/>
        <v>0.17571138487255894</v>
      </c>
      <c r="AN102" s="39">
        <f t="shared" si="23"/>
        <v>0.55559863701548939</v>
      </c>
    </row>
    <row r="103" spans="1:40" x14ac:dyDescent="0.35">
      <c r="A103" s="25">
        <v>39416</v>
      </c>
      <c r="O103" s="21">
        <f t="shared" si="12"/>
        <v>39416</v>
      </c>
      <c r="P103" s="29">
        <f t="shared" si="13"/>
        <v>0.19635926815745902</v>
      </c>
      <c r="Q103" s="29">
        <f t="shared" si="14"/>
        <v>0.13165015376647207</v>
      </c>
      <c r="R103" s="29">
        <f t="shared" si="15"/>
        <v>5.8437769434540286E-2</v>
      </c>
      <c r="S103" s="29">
        <f t="shared" si="16"/>
        <v>6.27134495644667E-3</v>
      </c>
      <c r="V103" s="8" t="s">
        <v>195</v>
      </c>
      <c r="W103" s="20">
        <v>39416</v>
      </c>
      <c r="X103" s="11">
        <v>86.745999999999995</v>
      </c>
      <c r="Y103" s="11">
        <v>102.52800000000001</v>
      </c>
      <c r="Z103" s="11">
        <v>80.625</v>
      </c>
      <c r="AB103" s="23">
        <v>8605161</v>
      </c>
      <c r="AC103" s="23">
        <v>2304885</v>
      </c>
      <c r="AD103" s="23">
        <v>1519167</v>
      </c>
      <c r="AF103" s="54">
        <f t="shared" si="24"/>
        <v>4781109</v>
      </c>
      <c r="AH103" s="34">
        <f t="shared" si="18"/>
        <v>1.9635926815745903E-3</v>
      </c>
      <c r="AI103" s="34">
        <f t="shared" si="19"/>
        <v>2.3413720440178831E-4</v>
      </c>
      <c r="AJ103" s="34">
        <f t="shared" si="20"/>
        <v>3.3101457210767352E-3</v>
      </c>
      <c r="AL103" s="39">
        <f t="shared" si="21"/>
        <v>0.26784914308982716</v>
      </c>
      <c r="AM103" s="39">
        <f t="shared" si="22"/>
        <v>0.17654138022519278</v>
      </c>
      <c r="AN103" s="39">
        <f t="shared" si="23"/>
        <v>0.55560947668498006</v>
      </c>
    </row>
    <row r="104" spans="1:40" x14ac:dyDescent="0.35">
      <c r="A104" s="25">
        <v>39447</v>
      </c>
      <c r="O104" s="21">
        <f t="shared" si="12"/>
        <v>39447</v>
      </c>
      <c r="P104" s="29">
        <f t="shared" si="13"/>
        <v>0.20058561778065453</v>
      </c>
      <c r="Q104" s="29">
        <f t="shared" si="14"/>
        <v>0.14220624042984692</v>
      </c>
      <c r="R104" s="29">
        <f t="shared" si="15"/>
        <v>4.93409844068083E-2</v>
      </c>
      <c r="S104" s="29">
        <f t="shared" si="16"/>
        <v>9.0383929439993242E-3</v>
      </c>
      <c r="V104" s="8" t="s">
        <v>196</v>
      </c>
      <c r="W104" s="20">
        <v>39447</v>
      </c>
      <c r="X104" s="11">
        <v>86.92</v>
      </c>
      <c r="Y104" s="11">
        <v>102.563</v>
      </c>
      <c r="Z104" s="11">
        <v>80.849000000000004</v>
      </c>
      <c r="AB104" s="23">
        <v>8613904</v>
      </c>
      <c r="AC104" s="23">
        <v>2280687</v>
      </c>
      <c r="AD104" s="23">
        <v>1529782</v>
      </c>
      <c r="AF104" s="54">
        <f t="shared" si="24"/>
        <v>4803435</v>
      </c>
      <c r="AH104" s="34">
        <f t="shared" si="18"/>
        <v>2.0058561778065454E-3</v>
      </c>
      <c r="AI104" s="34">
        <f t="shared" si="19"/>
        <v>3.4137016229709532E-4</v>
      </c>
      <c r="AJ104" s="34">
        <f t="shared" si="20"/>
        <v>2.7782945736434576E-3</v>
      </c>
      <c r="AL104" s="39">
        <f t="shared" si="21"/>
        <v>0.26476810050355798</v>
      </c>
      <c r="AM104" s="39">
        <f t="shared" si="22"/>
        <v>0.17759450302673446</v>
      </c>
      <c r="AN104" s="39">
        <f t="shared" si="23"/>
        <v>0.55763739646970756</v>
      </c>
    </row>
    <row r="105" spans="1:40" x14ac:dyDescent="0.35">
      <c r="A105" s="25">
        <v>39478</v>
      </c>
      <c r="O105" s="21">
        <f t="shared" si="12"/>
        <v>39478</v>
      </c>
      <c r="P105" s="29">
        <f t="shared" si="13"/>
        <v>0.19903359410952809</v>
      </c>
      <c r="Q105" s="29">
        <f t="shared" si="14"/>
        <v>0.12939606324801947</v>
      </c>
      <c r="R105" s="29">
        <f t="shared" si="15"/>
        <v>3.6815854168718326E-2</v>
      </c>
      <c r="S105" s="29">
        <f t="shared" si="16"/>
        <v>3.2821676692790305E-2</v>
      </c>
      <c r="V105" s="8" t="s">
        <v>197</v>
      </c>
      <c r="W105" s="20">
        <v>39478</v>
      </c>
      <c r="X105" s="11">
        <v>87.093000000000004</v>
      </c>
      <c r="Y105" s="11">
        <v>102.691</v>
      </c>
      <c r="Z105" s="11">
        <v>81.016000000000005</v>
      </c>
      <c r="AB105" s="23">
        <v>8640462</v>
      </c>
      <c r="AC105" s="23">
        <v>2272367</v>
      </c>
      <c r="AD105" s="23">
        <v>1540033</v>
      </c>
      <c r="AF105" s="54">
        <f t="shared" si="24"/>
        <v>4828062</v>
      </c>
      <c r="AH105" s="34">
        <f t="shared" si="18"/>
        <v>1.9903359410952809E-3</v>
      </c>
      <c r="AI105" s="34">
        <f t="shared" si="19"/>
        <v>1.2480134161442246E-3</v>
      </c>
      <c r="AJ105" s="34">
        <f t="shared" si="20"/>
        <v>2.0655790424124179E-3</v>
      </c>
      <c r="AL105" s="39">
        <f t="shared" si="21"/>
        <v>0.26299137708145698</v>
      </c>
      <c r="AM105" s="39">
        <f t="shared" si="22"/>
        <v>0.17823502956207665</v>
      </c>
      <c r="AN105" s="39">
        <f t="shared" si="23"/>
        <v>0.55877359335646637</v>
      </c>
    </row>
    <row r="106" spans="1:40" x14ac:dyDescent="0.35">
      <c r="A106" s="25">
        <v>39507</v>
      </c>
      <c r="O106" s="21">
        <f t="shared" si="12"/>
        <v>39507</v>
      </c>
      <c r="P106" s="29">
        <f t="shared" si="13"/>
        <v>9.7596821788196231E-2</v>
      </c>
      <c r="Q106" s="29">
        <f t="shared" si="14"/>
        <v>9.9089002877309318E-2</v>
      </c>
      <c r="R106" s="29">
        <f t="shared" si="15"/>
        <v>3.1495226863957608E-2</v>
      </c>
      <c r="S106" s="29">
        <f t="shared" si="16"/>
        <v>-3.2987407953070709E-2</v>
      </c>
      <c r="V106" s="8" t="s">
        <v>198</v>
      </c>
      <c r="W106" s="20">
        <v>39507</v>
      </c>
      <c r="X106" s="11">
        <v>87.177999999999997</v>
      </c>
      <c r="Y106" s="11">
        <v>102.56100000000001</v>
      </c>
      <c r="Z106" s="11">
        <v>81.158000000000001</v>
      </c>
      <c r="AB106" s="23">
        <v>8619986</v>
      </c>
      <c r="AC106" s="23">
        <v>2246176</v>
      </c>
      <c r="AD106" s="23">
        <v>1548937</v>
      </c>
      <c r="AF106" s="54">
        <f t="shared" si="24"/>
        <v>4824873</v>
      </c>
      <c r="AH106" s="34">
        <f t="shared" si="18"/>
        <v>9.7596821788196227E-4</v>
      </c>
      <c r="AI106" s="34">
        <f t="shared" si="19"/>
        <v>-1.2659337235005545E-3</v>
      </c>
      <c r="AJ106" s="34">
        <f t="shared" si="20"/>
        <v>1.7527401994667214E-3</v>
      </c>
      <c r="AL106" s="39">
        <f t="shared" si="21"/>
        <v>0.26057768539299253</v>
      </c>
      <c r="AM106" s="39">
        <f t="shared" si="22"/>
        <v>0.17969135912749742</v>
      </c>
      <c r="AN106" s="39">
        <f t="shared" si="23"/>
        <v>0.55973095547951002</v>
      </c>
    </row>
    <row r="107" spans="1:40" x14ac:dyDescent="0.35">
      <c r="A107" s="25">
        <v>39538</v>
      </c>
      <c r="O107" s="21">
        <f t="shared" si="12"/>
        <v>39538</v>
      </c>
      <c r="P107" s="29">
        <f t="shared" si="13"/>
        <v>0.19615040491867958</v>
      </c>
      <c r="Q107" s="29">
        <f t="shared" si="14"/>
        <v>0.15138445029312339</v>
      </c>
      <c r="R107" s="29">
        <f t="shared" si="15"/>
        <v>3.6172089202345319E-2</v>
      </c>
      <c r="S107" s="29">
        <f t="shared" si="16"/>
        <v>8.5938654232108735E-3</v>
      </c>
      <c r="V107" s="8" t="s">
        <v>199</v>
      </c>
      <c r="W107" s="20">
        <v>39538</v>
      </c>
      <c r="X107" s="11">
        <v>87.349000000000004</v>
      </c>
      <c r="Y107" s="11">
        <v>102.595</v>
      </c>
      <c r="Z107" s="11">
        <v>81.320999999999998</v>
      </c>
      <c r="AB107" s="23">
        <v>8647274</v>
      </c>
      <c r="AC107" s="23">
        <v>2241667</v>
      </c>
      <c r="AD107" s="23">
        <v>1557387</v>
      </c>
      <c r="AF107" s="54">
        <f t="shared" si="24"/>
        <v>4848220</v>
      </c>
      <c r="AH107" s="34">
        <f t="shared" si="18"/>
        <v>1.9615040491867959E-3</v>
      </c>
      <c r="AI107" s="34">
        <f t="shared" si="19"/>
        <v>3.3151002817827257E-4</v>
      </c>
      <c r="AJ107" s="34">
        <f t="shared" si="20"/>
        <v>2.0084280046328974E-3</v>
      </c>
      <c r="AL107" s="39">
        <f t="shared" si="21"/>
        <v>0.25923395049121839</v>
      </c>
      <c r="AM107" s="39">
        <f t="shared" si="22"/>
        <v>0.18010149788245405</v>
      </c>
      <c r="AN107" s="39">
        <f t="shared" si="23"/>
        <v>0.56066455162632756</v>
      </c>
    </row>
    <row r="108" spans="1:40" x14ac:dyDescent="0.35">
      <c r="A108" s="25">
        <v>39568</v>
      </c>
      <c r="O108" s="21">
        <f t="shared" si="12"/>
        <v>39568</v>
      </c>
      <c r="P108" s="29">
        <f t="shared" si="13"/>
        <v>5.8386472655670846E-2</v>
      </c>
      <c r="Q108" s="29">
        <f t="shared" si="14"/>
        <v>4.757312857674599E-2</v>
      </c>
      <c r="R108" s="29">
        <f t="shared" si="15"/>
        <v>4.0345469046694768E-2</v>
      </c>
      <c r="S108" s="29">
        <f t="shared" si="16"/>
        <v>-2.9532124967769913E-2</v>
      </c>
      <c r="V108" s="8" t="s">
        <v>200</v>
      </c>
      <c r="W108" s="20">
        <v>39568</v>
      </c>
      <c r="X108" s="11">
        <v>87.4</v>
      </c>
      <c r="Y108" s="11">
        <v>102.47799999999999</v>
      </c>
      <c r="Z108" s="11">
        <v>81.503</v>
      </c>
      <c r="AB108" s="23">
        <v>8683522</v>
      </c>
      <c r="AC108" s="23">
        <v>2248697</v>
      </c>
      <c r="AD108" s="23">
        <v>1565388</v>
      </c>
      <c r="AF108" s="54">
        <f t="shared" si="24"/>
        <v>4869437</v>
      </c>
      <c r="AH108" s="34">
        <f t="shared" si="18"/>
        <v>5.8386472655670848E-4</v>
      </c>
      <c r="AI108" s="34">
        <f t="shared" si="19"/>
        <v>-1.1404064525562107E-3</v>
      </c>
      <c r="AJ108" s="34">
        <f t="shared" si="20"/>
        <v>2.2380442936019251E-3</v>
      </c>
      <c r="AL108" s="39">
        <f t="shared" si="21"/>
        <v>0.2589613983819008</v>
      </c>
      <c r="AM108" s="39">
        <f t="shared" si="22"/>
        <v>0.18027109276627618</v>
      </c>
      <c r="AN108" s="39">
        <f t="shared" si="23"/>
        <v>0.56076750885182303</v>
      </c>
    </row>
    <row r="109" spans="1:40" x14ac:dyDescent="0.35">
      <c r="A109" s="25">
        <v>39599</v>
      </c>
      <c r="O109" s="21">
        <f t="shared" si="12"/>
        <v>39599</v>
      </c>
      <c r="P109" s="29">
        <f t="shared" si="13"/>
        <v>0.18192219679632932</v>
      </c>
      <c r="Q109" s="29">
        <f t="shared" si="14"/>
        <v>0.19550471887234511</v>
      </c>
      <c r="R109" s="29">
        <f t="shared" si="15"/>
        <v>2.2319862520240874E-2</v>
      </c>
      <c r="S109" s="29">
        <f t="shared" si="16"/>
        <v>-3.5902384596256678E-2</v>
      </c>
      <c r="V109" s="8" t="s">
        <v>201</v>
      </c>
      <c r="W109" s="20">
        <v>39599</v>
      </c>
      <c r="X109" s="11">
        <v>87.558999999999997</v>
      </c>
      <c r="Y109" s="11">
        <v>102.336</v>
      </c>
      <c r="Z109" s="11">
        <v>81.603999999999999</v>
      </c>
      <c r="AB109" s="23">
        <v>8723267</v>
      </c>
      <c r="AC109" s="23">
        <v>2260189</v>
      </c>
      <c r="AD109" s="23">
        <v>1571169</v>
      </c>
      <c r="AF109" s="54">
        <f t="shared" si="24"/>
        <v>4891909</v>
      </c>
      <c r="AH109" s="34">
        <f t="shared" si="18"/>
        <v>1.8192219679632931E-3</v>
      </c>
      <c r="AI109" s="34">
        <f t="shared" si="19"/>
        <v>-1.3856632643103486E-3</v>
      </c>
      <c r="AJ109" s="34">
        <f t="shared" si="20"/>
        <v>1.2392181882875364E-3</v>
      </c>
      <c r="AL109" s="39">
        <f t="shared" si="21"/>
        <v>0.25909891328558438</v>
      </c>
      <c r="AM109" s="39">
        <f t="shared" si="22"/>
        <v>0.18011245098883252</v>
      </c>
      <c r="AN109" s="39">
        <f t="shared" si="23"/>
        <v>0.56078863572558313</v>
      </c>
    </row>
    <row r="110" spans="1:40" x14ac:dyDescent="0.35">
      <c r="A110" s="25">
        <v>39629</v>
      </c>
      <c r="O110" s="21">
        <f t="shared" si="12"/>
        <v>39629</v>
      </c>
      <c r="P110" s="29">
        <f t="shared" si="13"/>
        <v>0.22955949702487191</v>
      </c>
      <c r="Q110" s="29">
        <f t="shared" si="14"/>
        <v>0.17767076809873694</v>
      </c>
      <c r="R110" s="29">
        <f t="shared" si="15"/>
        <v>4.5855209734659612E-2</v>
      </c>
      <c r="S110" s="29">
        <f t="shared" si="16"/>
        <v>6.0335191914753601E-3</v>
      </c>
      <c r="V110" s="8" t="s">
        <v>202</v>
      </c>
      <c r="W110" s="20">
        <v>39629</v>
      </c>
      <c r="X110" s="11">
        <v>87.76</v>
      </c>
      <c r="Y110" s="11">
        <v>102.36</v>
      </c>
      <c r="Z110" s="11">
        <v>81.811000000000007</v>
      </c>
      <c r="AB110" s="23">
        <v>8730705</v>
      </c>
      <c r="AC110" s="23">
        <v>2246142</v>
      </c>
      <c r="AD110" s="23">
        <v>1578262</v>
      </c>
      <c r="AF110" s="54">
        <f t="shared" si="24"/>
        <v>4906301</v>
      </c>
      <c r="AH110" s="34">
        <f t="shared" si="18"/>
        <v>2.2955949702487192E-3</v>
      </c>
      <c r="AI110" s="34">
        <f t="shared" si="19"/>
        <v>2.3452157598499951E-4</v>
      </c>
      <c r="AJ110" s="34">
        <f t="shared" si="20"/>
        <v>2.5366403607667252E-3</v>
      </c>
      <c r="AL110" s="39">
        <f t="shared" si="21"/>
        <v>0.25726925832449959</v>
      </c>
      <c r="AM110" s="39">
        <f t="shared" si="22"/>
        <v>0.18077142682062902</v>
      </c>
      <c r="AN110" s="39">
        <f t="shared" si="23"/>
        <v>0.56195931485487138</v>
      </c>
    </row>
    <row r="111" spans="1:40" x14ac:dyDescent="0.35">
      <c r="A111" s="25">
        <v>39660</v>
      </c>
      <c r="O111" s="21">
        <f t="shared" si="12"/>
        <v>39660</v>
      </c>
      <c r="P111" s="29">
        <f t="shared" si="13"/>
        <v>0.18003646308113178</v>
      </c>
      <c r="Q111" s="29">
        <f t="shared" si="14"/>
        <v>0.11524015494133111</v>
      </c>
      <c r="R111" s="29">
        <f t="shared" si="15"/>
        <v>3.4198366991749836E-2</v>
      </c>
      <c r="S111" s="29">
        <f t="shared" si="16"/>
        <v>3.0597941148050853E-2</v>
      </c>
      <c r="V111" s="8" t="s">
        <v>203</v>
      </c>
      <c r="W111" s="20">
        <v>39660</v>
      </c>
      <c r="X111" s="11">
        <v>87.918000000000006</v>
      </c>
      <c r="Y111" s="11">
        <v>102.483</v>
      </c>
      <c r="Z111" s="11">
        <v>81.965000000000003</v>
      </c>
      <c r="AB111" s="23">
        <v>8717037</v>
      </c>
      <c r="AC111" s="23">
        <v>2219659</v>
      </c>
      <c r="AD111" s="23">
        <v>1583672</v>
      </c>
      <c r="AF111" s="54">
        <f t="shared" si="24"/>
        <v>4913706</v>
      </c>
      <c r="AH111" s="34">
        <f t="shared" si="18"/>
        <v>1.8003646308113177E-3</v>
      </c>
      <c r="AI111" s="34">
        <f t="shared" si="19"/>
        <v>1.2016412661196236E-3</v>
      </c>
      <c r="AJ111" s="34">
        <f t="shared" si="20"/>
        <v>1.8823874540098073E-3</v>
      </c>
      <c r="AL111" s="39">
        <f t="shared" si="21"/>
        <v>0.25463457365157449</v>
      </c>
      <c r="AM111" s="39">
        <f t="shared" si="22"/>
        <v>0.18167549363390337</v>
      </c>
      <c r="AN111" s="39">
        <f t="shared" si="23"/>
        <v>0.56368993271452217</v>
      </c>
    </row>
    <row r="112" spans="1:40" x14ac:dyDescent="0.35">
      <c r="A112" s="25">
        <v>39691</v>
      </c>
      <c r="O112" s="21">
        <f t="shared" si="12"/>
        <v>39691</v>
      </c>
      <c r="P112" s="29">
        <f t="shared" si="13"/>
        <v>0.12284173889304793</v>
      </c>
      <c r="Q112" s="29">
        <f t="shared" si="14"/>
        <v>7.1107779357392306E-2</v>
      </c>
      <c r="R112" s="29">
        <f t="shared" si="15"/>
        <v>3.30501196933531E-2</v>
      </c>
      <c r="S112" s="29">
        <f t="shared" si="16"/>
        <v>1.8683839842302531E-2</v>
      </c>
      <c r="V112" s="8" t="s">
        <v>204</v>
      </c>
      <c r="W112" s="20">
        <v>39691</v>
      </c>
      <c r="X112" s="11">
        <v>88.025999999999996</v>
      </c>
      <c r="Y112" s="11">
        <v>102.55800000000001</v>
      </c>
      <c r="Z112" s="11">
        <v>82.114000000000004</v>
      </c>
      <c r="AB112" s="23">
        <v>8735616</v>
      </c>
      <c r="AC112" s="23">
        <v>2230233</v>
      </c>
      <c r="AD112" s="23">
        <v>1588213</v>
      </c>
      <c r="AF112" s="54">
        <f t="shared" si="24"/>
        <v>4917170</v>
      </c>
      <c r="AH112" s="34">
        <f t="shared" si="18"/>
        <v>1.2284173889304793E-3</v>
      </c>
      <c r="AI112" s="34">
        <f t="shared" si="19"/>
        <v>7.3182869353944399E-4</v>
      </c>
      <c r="AJ112" s="34">
        <f t="shared" si="20"/>
        <v>1.817849081925223E-3</v>
      </c>
      <c r="AL112" s="39">
        <f t="shared" si="21"/>
        <v>0.25530346114114905</v>
      </c>
      <c r="AM112" s="39">
        <f t="shared" si="22"/>
        <v>0.18180893024601813</v>
      </c>
      <c r="AN112" s="39">
        <f t="shared" si="23"/>
        <v>0.56288760861283282</v>
      </c>
    </row>
    <row r="113" spans="1:40" x14ac:dyDescent="0.35">
      <c r="A113" s="25">
        <v>39721</v>
      </c>
      <c r="O113" s="21">
        <f t="shared" si="12"/>
        <v>39721</v>
      </c>
      <c r="P113" s="29">
        <f t="shared" si="13"/>
        <v>0.10224251925567834</v>
      </c>
      <c r="Q113" s="29">
        <f t="shared" si="14"/>
        <v>7.0179681223093995E-2</v>
      </c>
      <c r="R113" s="29">
        <f t="shared" si="15"/>
        <v>4.3758651641249313E-2</v>
      </c>
      <c r="S113" s="29">
        <f t="shared" si="16"/>
        <v>-1.169581360866496E-2</v>
      </c>
      <c r="V113" s="8" t="s">
        <v>205</v>
      </c>
      <c r="W113" s="20">
        <v>39721</v>
      </c>
      <c r="X113" s="11">
        <v>88.116</v>
      </c>
      <c r="Y113" s="11">
        <v>102.51</v>
      </c>
      <c r="Z113" s="11">
        <v>82.31</v>
      </c>
      <c r="AB113" s="23">
        <v>8689402</v>
      </c>
      <c r="AC113" s="23">
        <v>2171444</v>
      </c>
      <c r="AD113" s="23">
        <v>1592997</v>
      </c>
      <c r="AF113" s="54">
        <f t="shared" si="24"/>
        <v>4924961</v>
      </c>
      <c r="AH113" s="34">
        <f t="shared" si="18"/>
        <v>1.0224251925567834E-3</v>
      </c>
      <c r="AI113" s="34">
        <f t="shared" si="19"/>
        <v>-4.6802784765695329E-4</v>
      </c>
      <c r="AJ113" s="34">
        <f t="shared" si="20"/>
        <v>2.3869254938256321E-3</v>
      </c>
      <c r="AL113" s="39">
        <f t="shared" si="21"/>
        <v>0.24989567751612826</v>
      </c>
      <c r="AM113" s="39">
        <f t="shared" si="22"/>
        <v>0.18332642453416242</v>
      </c>
      <c r="AN113" s="39">
        <f t="shared" si="23"/>
        <v>0.56677789794970934</v>
      </c>
    </row>
    <row r="114" spans="1:40" x14ac:dyDescent="0.35">
      <c r="A114" s="25">
        <v>39752</v>
      </c>
      <c r="O114" s="21">
        <f t="shared" si="12"/>
        <v>39752</v>
      </c>
      <c r="P114" s="29">
        <f t="shared" si="13"/>
        <v>-0.14185845930364521</v>
      </c>
      <c r="Q114" s="29">
        <f t="shared" si="14"/>
        <v>-0.14716453527466911</v>
      </c>
      <c r="R114" s="29">
        <f t="shared" si="15"/>
        <v>3.187507856505227E-2</v>
      </c>
      <c r="S114" s="29">
        <f t="shared" si="16"/>
        <v>-2.6569002594028394E-2</v>
      </c>
      <c r="V114" s="8" t="s">
        <v>206</v>
      </c>
      <c r="W114" s="20">
        <v>39752</v>
      </c>
      <c r="X114" s="11">
        <v>87.991</v>
      </c>
      <c r="Y114" s="11">
        <v>102.399</v>
      </c>
      <c r="Z114" s="11">
        <v>82.451999999999998</v>
      </c>
      <c r="AB114" s="23">
        <v>8637704</v>
      </c>
      <c r="AC114" s="23">
        <v>2119419</v>
      </c>
      <c r="AD114" s="23">
        <v>1595930</v>
      </c>
      <c r="AF114" s="54">
        <f t="shared" si="24"/>
        <v>4922355</v>
      </c>
      <c r="AH114" s="34">
        <f t="shared" si="18"/>
        <v>-1.4185845930364521E-3</v>
      </c>
      <c r="AI114" s="34">
        <f t="shared" si="19"/>
        <v>-1.0828211881768043E-3</v>
      </c>
      <c r="AJ114" s="34">
        <f t="shared" si="20"/>
        <v>1.7251852751791509E-3</v>
      </c>
      <c r="AL114" s="39">
        <f t="shared" si="21"/>
        <v>0.24536832936159886</v>
      </c>
      <c r="AM114" s="39">
        <f t="shared" si="22"/>
        <v>0.18476321948517802</v>
      </c>
      <c r="AN114" s="39">
        <f t="shared" si="23"/>
        <v>0.56986845115322315</v>
      </c>
    </row>
    <row r="115" spans="1:40" x14ac:dyDescent="0.35">
      <c r="A115" s="25">
        <v>39782</v>
      </c>
      <c r="O115" s="21">
        <f t="shared" si="12"/>
        <v>39782</v>
      </c>
      <c r="P115" s="29">
        <f t="shared" si="13"/>
        <v>-4.4322714823108594E-2</v>
      </c>
      <c r="Q115" s="29">
        <f t="shared" si="14"/>
        <v>-6.6172817102295944E-2</v>
      </c>
      <c r="R115" s="29">
        <f t="shared" si="15"/>
        <v>4.8067785607889872E-2</v>
      </c>
      <c r="S115" s="29">
        <f t="shared" si="16"/>
        <v>-2.6217683328702529E-2</v>
      </c>
      <c r="V115" s="8" t="s">
        <v>207</v>
      </c>
      <c r="W115" s="20">
        <v>39782</v>
      </c>
      <c r="X115" s="11">
        <v>87.951999999999998</v>
      </c>
      <c r="Y115" s="11">
        <v>102.289</v>
      </c>
      <c r="Z115" s="11">
        <v>82.665000000000006</v>
      </c>
      <c r="AB115" s="23">
        <v>8596138</v>
      </c>
      <c r="AC115" s="23">
        <v>2097977</v>
      </c>
      <c r="AD115" s="23">
        <v>1599481</v>
      </c>
      <c r="AF115" s="54">
        <f t="shared" si="24"/>
        <v>4898680</v>
      </c>
      <c r="AH115" s="34">
        <f t="shared" si="18"/>
        <v>-4.4322714823108591E-4</v>
      </c>
      <c r="AI115" s="34">
        <f t="shared" si="19"/>
        <v>-1.0742292405199214E-3</v>
      </c>
      <c r="AJ115" s="34">
        <f t="shared" si="20"/>
        <v>2.5833212050648631E-3</v>
      </c>
      <c r="AL115" s="39">
        <f t="shared" si="21"/>
        <v>0.24406041410689311</v>
      </c>
      <c r="AM115" s="39">
        <f t="shared" si="22"/>
        <v>0.18606972107706973</v>
      </c>
      <c r="AN115" s="39">
        <f t="shared" si="23"/>
        <v>0.56986986481603719</v>
      </c>
    </row>
    <row r="116" spans="1:40" x14ac:dyDescent="0.35">
      <c r="A116" s="25">
        <v>39813</v>
      </c>
      <c r="O116" s="21">
        <f t="shared" si="12"/>
        <v>39813</v>
      </c>
      <c r="P116" s="29">
        <f t="shared" si="13"/>
        <v>-4.8890303802064938E-2</v>
      </c>
      <c r="Q116" s="29">
        <f t="shared" si="14"/>
        <v>-1.3374455871706832E-2</v>
      </c>
      <c r="R116" s="29">
        <f t="shared" si="15"/>
        <v>1.6246983116329092E-2</v>
      </c>
      <c r="S116" s="29">
        <f t="shared" si="16"/>
        <v>-5.1762831046687198E-2</v>
      </c>
      <c r="V116" s="8" t="s">
        <v>208</v>
      </c>
      <c r="W116" s="20">
        <v>39813</v>
      </c>
      <c r="X116" s="11">
        <v>87.909000000000006</v>
      </c>
      <c r="Y116" s="11">
        <v>102.071</v>
      </c>
      <c r="Z116" s="11">
        <v>82.736999999999995</v>
      </c>
      <c r="AB116" s="23">
        <v>8574585</v>
      </c>
      <c r="AC116" s="23">
        <v>2082589</v>
      </c>
      <c r="AD116" s="23">
        <v>1599466</v>
      </c>
      <c r="AF116" s="54">
        <f t="shared" si="24"/>
        <v>4892530</v>
      </c>
      <c r="AH116" s="34">
        <f t="shared" si="18"/>
        <v>-4.889030380206494E-4</v>
      </c>
      <c r="AI116" s="34">
        <f t="shared" si="19"/>
        <v>-2.1312164553373629E-3</v>
      </c>
      <c r="AJ116" s="34">
        <f t="shared" si="20"/>
        <v>8.709853021228877E-4</v>
      </c>
      <c r="AL116" s="39">
        <f t="shared" si="21"/>
        <v>0.24287927637314224</v>
      </c>
      <c r="AM116" s="39">
        <f t="shared" si="22"/>
        <v>0.18653567490438314</v>
      </c>
      <c r="AN116" s="39">
        <f t="shared" si="23"/>
        <v>0.57058504872247462</v>
      </c>
    </row>
    <row r="117" spans="1:40" x14ac:dyDescent="0.35">
      <c r="A117" s="25">
        <v>39844</v>
      </c>
      <c r="O117" s="21">
        <f t="shared" si="12"/>
        <v>39844</v>
      </c>
      <c r="P117" s="29">
        <f t="shared" si="13"/>
        <v>-3.0713578814457021E-2</v>
      </c>
      <c r="Q117" s="29">
        <f t="shared" si="14"/>
        <v>-8.7361144971649943E-2</v>
      </c>
      <c r="R117" s="29">
        <f t="shared" si="15"/>
        <v>4.0481380910815837E-2</v>
      </c>
      <c r="S117" s="29">
        <f t="shared" si="16"/>
        <v>1.6166185246377085E-2</v>
      </c>
      <c r="V117" s="8" t="s">
        <v>209</v>
      </c>
      <c r="W117" s="20">
        <v>39844</v>
      </c>
      <c r="X117" s="11">
        <v>87.882000000000005</v>
      </c>
      <c r="Y117" s="11">
        <v>102.13800000000001</v>
      </c>
      <c r="Z117" s="11">
        <v>82.917000000000002</v>
      </c>
      <c r="AB117" s="23">
        <v>8602322</v>
      </c>
      <c r="AC117" s="23">
        <v>2118609</v>
      </c>
      <c r="AD117" s="23">
        <v>1600657</v>
      </c>
      <c r="AF117" s="54">
        <f t="shared" si="24"/>
        <v>4883056</v>
      </c>
      <c r="AH117" s="34">
        <f t="shared" si="18"/>
        <v>-3.0713578814457022E-4</v>
      </c>
      <c r="AI117" s="34">
        <f t="shared" si="19"/>
        <v>6.5640583515403272E-4</v>
      </c>
      <c r="AJ117" s="34">
        <f t="shared" si="20"/>
        <v>2.175568367236023E-3</v>
      </c>
      <c r="AL117" s="39">
        <f t="shared" si="21"/>
        <v>0.24628338720638451</v>
      </c>
      <c r="AM117" s="39">
        <f t="shared" si="22"/>
        <v>0.18607266735655792</v>
      </c>
      <c r="AN117" s="39">
        <f t="shared" si="23"/>
        <v>0.56764394543705754</v>
      </c>
    </row>
    <row r="118" spans="1:40" x14ac:dyDescent="0.35">
      <c r="A118" s="25">
        <v>39872</v>
      </c>
      <c r="O118" s="21">
        <f t="shared" si="12"/>
        <v>39872</v>
      </c>
      <c r="P118" s="29">
        <f t="shared" si="13"/>
        <v>7.965226098631481E-2</v>
      </c>
      <c r="Q118" s="29">
        <f t="shared" si="14"/>
        <v>-3.7219141458880389E-2</v>
      </c>
      <c r="R118" s="29">
        <f t="shared" si="15"/>
        <v>2.4969852264991668E-2</v>
      </c>
      <c r="S118" s="29">
        <f t="shared" si="16"/>
        <v>9.1901550180203531E-2</v>
      </c>
      <c r="V118" s="8" t="s">
        <v>210</v>
      </c>
      <c r="W118" s="20">
        <v>39872</v>
      </c>
      <c r="X118" s="11">
        <v>87.951999999999998</v>
      </c>
      <c r="Y118" s="11">
        <v>102.52</v>
      </c>
      <c r="Z118" s="11">
        <v>83.028000000000006</v>
      </c>
      <c r="AB118" s="23">
        <v>8583336</v>
      </c>
      <c r="AC118" s="23">
        <v>2109128</v>
      </c>
      <c r="AD118" s="23">
        <v>1601005</v>
      </c>
      <c r="AF118" s="54">
        <f t="shared" si="24"/>
        <v>4873203</v>
      </c>
      <c r="AH118" s="34">
        <f t="shared" si="18"/>
        <v>7.9652260986314808E-4</v>
      </c>
      <c r="AI118" s="34">
        <f t="shared" si="19"/>
        <v>3.7400379878203094E-3</v>
      </c>
      <c r="AJ118" s="34">
        <f t="shared" si="20"/>
        <v>1.3386880856760882E-3</v>
      </c>
      <c r="AL118" s="39">
        <f t="shared" si="21"/>
        <v>0.24572357414413232</v>
      </c>
      <c r="AM118" s="39">
        <f t="shared" si="22"/>
        <v>0.18652479641948072</v>
      </c>
      <c r="AN118" s="39">
        <f t="shared" si="23"/>
        <v>0.56775162943638691</v>
      </c>
    </row>
    <row r="119" spans="1:40" x14ac:dyDescent="0.35">
      <c r="A119" s="25">
        <v>39903</v>
      </c>
      <c r="O119" s="21">
        <f t="shared" si="12"/>
        <v>39903</v>
      </c>
      <c r="P119" s="29">
        <f t="shared" si="13"/>
        <v>7.1629979989087669E-2</v>
      </c>
      <c r="Q119" s="29">
        <f t="shared" si="14"/>
        <v>-6.542038527594371E-2</v>
      </c>
      <c r="R119" s="29">
        <f t="shared" si="15"/>
        <v>3.8917386561166799E-2</v>
      </c>
      <c r="S119" s="29">
        <f t="shared" si="16"/>
        <v>9.8132978703864587E-2</v>
      </c>
      <c r="V119" s="8" t="s">
        <v>211</v>
      </c>
      <c r="W119" s="20">
        <v>39903</v>
      </c>
      <c r="X119" s="11">
        <v>88.015000000000001</v>
      </c>
      <c r="Y119" s="11">
        <v>102.93300000000001</v>
      </c>
      <c r="Z119" s="11">
        <v>83.2</v>
      </c>
      <c r="AB119" s="23">
        <v>8533050</v>
      </c>
      <c r="AC119" s="23">
        <v>2078633</v>
      </c>
      <c r="AD119" s="23">
        <v>1603039</v>
      </c>
      <c r="AF119" s="54">
        <f t="shared" si="24"/>
        <v>4851378</v>
      </c>
      <c r="AH119" s="34">
        <f t="shared" si="18"/>
        <v>7.1629979989087673E-4</v>
      </c>
      <c r="AI119" s="34">
        <f t="shared" si="19"/>
        <v>4.0284822473664744E-3</v>
      </c>
      <c r="AJ119" s="34">
        <f t="shared" si="20"/>
        <v>2.0715903068843889E-3</v>
      </c>
      <c r="AL119" s="39">
        <f t="shared" si="21"/>
        <v>0.24359789289878767</v>
      </c>
      <c r="AM119" s="39">
        <f t="shared" si="22"/>
        <v>0.18786237043026818</v>
      </c>
      <c r="AN119" s="39">
        <f t="shared" si="23"/>
        <v>0.56853973667094415</v>
      </c>
    </row>
    <row r="120" spans="1:40" x14ac:dyDescent="0.35">
      <c r="A120" s="25">
        <v>39933</v>
      </c>
      <c r="O120" s="21">
        <f t="shared" si="12"/>
        <v>39933</v>
      </c>
      <c r="P120" s="29">
        <f t="shared" si="13"/>
        <v>0.22268931432142014</v>
      </c>
      <c r="Q120" s="29">
        <f t="shared" si="14"/>
        <v>6.7389822466393537E-2</v>
      </c>
      <c r="R120" s="29">
        <f t="shared" si="15"/>
        <v>2.8221766565517382E-2</v>
      </c>
      <c r="S120" s="29">
        <f t="shared" si="16"/>
        <v>0.12707772528950922</v>
      </c>
      <c r="V120" s="8" t="s">
        <v>212</v>
      </c>
      <c r="W120" s="20">
        <v>39933</v>
      </c>
      <c r="X120" s="11">
        <v>88.210999999999999</v>
      </c>
      <c r="Y120" s="11">
        <v>103.46899999999999</v>
      </c>
      <c r="Z120" s="11">
        <v>83.325000000000003</v>
      </c>
      <c r="AB120" s="23">
        <v>8542388</v>
      </c>
      <c r="AC120" s="23">
        <v>2084676</v>
      </c>
      <c r="AD120" s="23">
        <v>1604637</v>
      </c>
      <c r="AF120" s="54">
        <f t="shared" si="24"/>
        <v>4853075</v>
      </c>
      <c r="AH120" s="34">
        <f t="shared" si="18"/>
        <v>2.2268931432142015E-3</v>
      </c>
      <c r="AI120" s="34">
        <f t="shared" si="19"/>
        <v>5.2072707489336477E-3</v>
      </c>
      <c r="AJ120" s="34">
        <f t="shared" si="20"/>
        <v>1.502403846153846E-3</v>
      </c>
      <c r="AL120" s="39">
        <f t="shared" si="21"/>
        <v>0.24403902047062251</v>
      </c>
      <c r="AM120" s="39">
        <f t="shared" si="22"/>
        <v>0.1878440782600837</v>
      </c>
      <c r="AN120" s="39">
        <f t="shared" si="23"/>
        <v>0.56811690126929382</v>
      </c>
    </row>
    <row r="121" spans="1:40" x14ac:dyDescent="0.35">
      <c r="A121" s="25">
        <v>39964</v>
      </c>
      <c r="O121" s="21">
        <f t="shared" si="12"/>
        <v>39964</v>
      </c>
      <c r="P121" s="29">
        <f t="shared" si="13"/>
        <v>7.7087891532799588E-2</v>
      </c>
      <c r="Q121" s="29">
        <f t="shared" si="14"/>
        <v>5.352159829721783E-2</v>
      </c>
      <c r="R121" s="29">
        <f t="shared" si="15"/>
        <v>2.9747512776554678E-2</v>
      </c>
      <c r="S121" s="29">
        <f t="shared" si="16"/>
        <v>-6.1812195409729244E-3</v>
      </c>
      <c r="V121" s="8" t="s">
        <v>213</v>
      </c>
      <c r="W121" s="20">
        <v>39964</v>
      </c>
      <c r="X121" s="11">
        <v>88.278999999999996</v>
      </c>
      <c r="Y121" s="11">
        <v>103.443</v>
      </c>
      <c r="Z121" s="11">
        <v>83.456999999999994</v>
      </c>
      <c r="AB121" s="23">
        <v>8557189</v>
      </c>
      <c r="AC121" s="23">
        <v>2104952</v>
      </c>
      <c r="AD121" s="23">
        <v>1606879</v>
      </c>
      <c r="AF121" s="54">
        <f t="shared" si="24"/>
        <v>4845358</v>
      </c>
      <c r="AH121" s="34">
        <f t="shared" si="18"/>
        <v>7.7087891532799581E-4</v>
      </c>
      <c r="AI121" s="34">
        <f t="shared" si="19"/>
        <v>-2.512829929737047E-4</v>
      </c>
      <c r="AJ121" s="34">
        <f t="shared" si="20"/>
        <v>1.5841584158414737E-3</v>
      </c>
      <c r="AL121" s="39">
        <f t="shared" si="21"/>
        <v>0.24598638641731532</v>
      </c>
      <c r="AM121" s="39">
        <f t="shared" si="22"/>
        <v>0.1877811744020145</v>
      </c>
      <c r="AN121" s="39">
        <f t="shared" si="23"/>
        <v>0.56623243918067012</v>
      </c>
    </row>
    <row r="122" spans="1:40" x14ac:dyDescent="0.35">
      <c r="A122" s="25">
        <v>39994</v>
      </c>
      <c r="O122" s="21">
        <f t="shared" si="12"/>
        <v>39994</v>
      </c>
      <c r="P122" s="29">
        <f t="shared" si="13"/>
        <v>0.12800326238403195</v>
      </c>
      <c r="Q122" s="29">
        <f t="shared" si="14"/>
        <v>0.10549519920455325</v>
      </c>
      <c r="R122" s="29">
        <f t="shared" si="15"/>
        <v>4.9426647006746106E-3</v>
      </c>
      <c r="S122" s="29">
        <f t="shared" si="16"/>
        <v>1.756539847880409E-2</v>
      </c>
      <c r="V122" s="8" t="s">
        <v>214</v>
      </c>
      <c r="W122" s="20">
        <v>39994</v>
      </c>
      <c r="X122" s="11">
        <v>88.391999999999996</v>
      </c>
      <c r="Y122" s="11">
        <v>103.517</v>
      </c>
      <c r="Z122" s="11">
        <v>83.478999999999999</v>
      </c>
      <c r="AB122" s="23">
        <v>8573414</v>
      </c>
      <c r="AC122" s="23">
        <v>2105141</v>
      </c>
      <c r="AD122" s="23">
        <v>1607515</v>
      </c>
      <c r="AF122" s="54">
        <f t="shared" si="24"/>
        <v>4860758</v>
      </c>
      <c r="AH122" s="34">
        <f t="shared" si="18"/>
        <v>1.2800326238403194E-3</v>
      </c>
      <c r="AI122" s="34">
        <f t="shared" si="19"/>
        <v>7.1536981719399161E-4</v>
      </c>
      <c r="AJ122" s="34">
        <f t="shared" si="20"/>
        <v>2.6360880453413823E-4</v>
      </c>
      <c r="AL122" s="39">
        <f t="shared" si="21"/>
        <v>0.24554290741121332</v>
      </c>
      <c r="AM122" s="39">
        <f t="shared" si="22"/>
        <v>0.18749998542004387</v>
      </c>
      <c r="AN122" s="39">
        <f t="shared" si="23"/>
        <v>0.56695710716874281</v>
      </c>
    </row>
    <row r="123" spans="1:40" x14ac:dyDescent="0.35">
      <c r="A123" s="25">
        <v>40025</v>
      </c>
      <c r="O123" s="21">
        <f t="shared" si="12"/>
        <v>40025</v>
      </c>
      <c r="P123" s="29">
        <f t="shared" si="13"/>
        <v>8.5980631731387022E-2</v>
      </c>
      <c r="Q123" s="29">
        <f t="shared" si="14"/>
        <v>0.12566347599946615</v>
      </c>
      <c r="R123" s="29">
        <f t="shared" si="15"/>
        <v>-2.4604705481631852E-3</v>
      </c>
      <c r="S123" s="29">
        <f t="shared" si="16"/>
        <v>-3.7222373719915956E-2</v>
      </c>
      <c r="V123" s="8" t="s">
        <v>215</v>
      </c>
      <c r="W123" s="20">
        <v>40025</v>
      </c>
      <c r="X123" s="11">
        <v>88.468000000000004</v>
      </c>
      <c r="Y123" s="11">
        <v>103.361</v>
      </c>
      <c r="Z123" s="11">
        <v>83.468000000000004</v>
      </c>
      <c r="AB123" s="23">
        <v>8617593</v>
      </c>
      <c r="AC123" s="23">
        <v>2128517</v>
      </c>
      <c r="AD123" s="23">
        <v>1609121</v>
      </c>
      <c r="AF123" s="54">
        <f t="shared" si="24"/>
        <v>4879955</v>
      </c>
      <c r="AH123" s="34">
        <f t="shared" si="18"/>
        <v>8.5980631731387023E-4</v>
      </c>
      <c r="AI123" s="34">
        <f t="shared" si="19"/>
        <v>-1.506998850430284E-3</v>
      </c>
      <c r="AJ123" s="34">
        <f t="shared" si="20"/>
        <v>-1.317696666226917E-4</v>
      </c>
      <c r="AL123" s="39">
        <f t="shared" si="21"/>
        <v>0.24699669617722722</v>
      </c>
      <c r="AM123" s="39">
        <f t="shared" si="22"/>
        <v>0.18672510990017746</v>
      </c>
      <c r="AN123" s="39">
        <f t="shared" si="23"/>
        <v>0.56627819392259537</v>
      </c>
    </row>
    <row r="124" spans="1:40" x14ac:dyDescent="0.35">
      <c r="A124" s="25">
        <v>40056</v>
      </c>
      <c r="O124" s="21">
        <f t="shared" si="12"/>
        <v>40056</v>
      </c>
      <c r="P124" s="29">
        <f t="shared" si="13"/>
        <v>0.14807614052538798</v>
      </c>
      <c r="Q124" s="29">
        <f t="shared" si="14"/>
        <v>0.16416316980163961</v>
      </c>
      <c r="R124" s="29">
        <f t="shared" si="15"/>
        <v>1.1313872588329188E-2</v>
      </c>
      <c r="S124" s="29">
        <f t="shared" si="16"/>
        <v>-2.7400901864580818E-2</v>
      </c>
      <c r="V124" s="8" t="s">
        <v>216</v>
      </c>
      <c r="W124" s="20">
        <v>40056</v>
      </c>
      <c r="X124" s="11">
        <v>88.599000000000004</v>
      </c>
      <c r="Y124" s="11">
        <v>103.249</v>
      </c>
      <c r="Z124" s="11">
        <v>83.519000000000005</v>
      </c>
      <c r="AB124" s="23">
        <v>8708421</v>
      </c>
      <c r="AC124" s="23">
        <v>2202130</v>
      </c>
      <c r="AD124" s="23">
        <v>1612503</v>
      </c>
      <c r="AF124" s="54">
        <f t="shared" si="24"/>
        <v>4893788</v>
      </c>
      <c r="AH124" s="34">
        <f t="shared" si="18"/>
        <v>1.4807614052538796E-3</v>
      </c>
      <c r="AI124" s="34">
        <f t="shared" si="19"/>
        <v>-1.0835808477086036E-3</v>
      </c>
      <c r="AJ124" s="34">
        <f t="shared" si="20"/>
        <v>6.1101260363255298E-4</v>
      </c>
      <c r="AL124" s="39">
        <f t="shared" si="21"/>
        <v>0.25287362657363488</v>
      </c>
      <c r="AM124" s="39">
        <f t="shared" si="22"/>
        <v>0.18516594454953431</v>
      </c>
      <c r="AN124" s="39">
        <f t="shared" si="23"/>
        <v>0.56196042887683084</v>
      </c>
    </row>
    <row r="125" spans="1:40" x14ac:dyDescent="0.35">
      <c r="A125" s="25">
        <v>40086</v>
      </c>
      <c r="O125" s="21">
        <f t="shared" si="12"/>
        <v>40086</v>
      </c>
      <c r="P125" s="29">
        <f t="shared" si="13"/>
        <v>0.17607422205667297</v>
      </c>
      <c r="Q125" s="29">
        <f t="shared" si="14"/>
        <v>0.11137895372083902</v>
      </c>
      <c r="R125" s="29">
        <f t="shared" si="15"/>
        <v>-1.8361474262303557E-2</v>
      </c>
      <c r="S125" s="29">
        <f t="shared" si="16"/>
        <v>8.3056742598137515E-2</v>
      </c>
      <c r="V125" s="8" t="s">
        <v>217</v>
      </c>
      <c r="W125" s="20">
        <v>40086</v>
      </c>
      <c r="X125" s="11">
        <v>88.754999999999995</v>
      </c>
      <c r="Y125" s="11">
        <v>103.599</v>
      </c>
      <c r="Z125" s="11">
        <v>83.436999999999998</v>
      </c>
      <c r="AB125" s="23">
        <v>8628867</v>
      </c>
      <c r="AC125" s="23">
        <v>2114202</v>
      </c>
      <c r="AD125" s="23">
        <v>1613737</v>
      </c>
      <c r="AF125" s="54">
        <f t="shared" si="24"/>
        <v>4900928</v>
      </c>
      <c r="AH125" s="34">
        <f t="shared" si="18"/>
        <v>1.7607422205667298E-3</v>
      </c>
      <c r="AI125" s="34">
        <f t="shared" si="19"/>
        <v>3.3898633400808583E-3</v>
      </c>
      <c r="AJ125" s="34">
        <f t="shared" si="20"/>
        <v>-9.8181252170174266E-4</v>
      </c>
      <c r="AL125" s="39">
        <f t="shared" si="21"/>
        <v>0.24501501761471117</v>
      </c>
      <c r="AM125" s="39">
        <f t="shared" si="22"/>
        <v>0.1870160937699005</v>
      </c>
      <c r="AN125" s="39">
        <f t="shared" si="23"/>
        <v>0.5679688886153883</v>
      </c>
    </row>
    <row r="126" spans="1:40" x14ac:dyDescent="0.35">
      <c r="A126" s="25">
        <v>40117</v>
      </c>
      <c r="O126" s="21">
        <f t="shared" si="12"/>
        <v>40117</v>
      </c>
      <c r="P126" s="29">
        <f t="shared" si="13"/>
        <v>0.36842994760858344</v>
      </c>
      <c r="Q126" s="29">
        <f t="shared" si="14"/>
        <v>0.34123209566164625</v>
      </c>
      <c r="R126" s="29">
        <f t="shared" si="15"/>
        <v>-7.3834606569342289E-3</v>
      </c>
      <c r="S126" s="29">
        <f t="shared" si="16"/>
        <v>3.4581312603871421E-2</v>
      </c>
      <c r="V126" s="8" t="s">
        <v>218</v>
      </c>
      <c r="W126" s="20">
        <v>40117</v>
      </c>
      <c r="X126" s="11">
        <v>89.081999999999994</v>
      </c>
      <c r="Y126" s="11">
        <v>103.745</v>
      </c>
      <c r="Z126" s="11">
        <v>83.403999999999996</v>
      </c>
      <c r="AB126" s="23">
        <v>8659049</v>
      </c>
      <c r="AC126" s="23">
        <v>2124782</v>
      </c>
      <c r="AD126" s="23">
        <v>1616497</v>
      </c>
      <c r="AF126" s="54">
        <f t="shared" si="24"/>
        <v>4917770</v>
      </c>
      <c r="AH126" s="34">
        <f t="shared" si="18"/>
        <v>3.6842994760858342E-3</v>
      </c>
      <c r="AI126" s="34">
        <f t="shared" si="19"/>
        <v>1.4092800123553391E-3</v>
      </c>
      <c r="AJ126" s="34">
        <f t="shared" si="20"/>
        <v>-3.9550798806286484E-4</v>
      </c>
      <c r="AL126" s="39">
        <f t="shared" si="21"/>
        <v>0.24538283592112714</v>
      </c>
      <c r="AM126" s="39">
        <f t="shared" si="22"/>
        <v>0.18668297176745391</v>
      </c>
      <c r="AN126" s="39">
        <f t="shared" si="23"/>
        <v>0.56793419231141895</v>
      </c>
    </row>
    <row r="127" spans="1:40" x14ac:dyDescent="0.35">
      <c r="A127" s="25">
        <v>40147</v>
      </c>
      <c r="O127" s="21">
        <f t="shared" si="12"/>
        <v>40147</v>
      </c>
      <c r="P127" s="29">
        <f t="shared" si="13"/>
        <v>8.7559776385805171E-2</v>
      </c>
      <c r="Q127" s="29">
        <f t="shared" si="14"/>
        <v>0.12376754789431607</v>
      </c>
      <c r="R127" s="29">
        <f t="shared" si="15"/>
        <v>-2.0349908725628696E-2</v>
      </c>
      <c r="S127" s="29">
        <f t="shared" si="16"/>
        <v>-1.5857862782882211E-2</v>
      </c>
      <c r="V127" s="8" t="s">
        <v>219</v>
      </c>
      <c r="W127" s="20">
        <v>40147</v>
      </c>
      <c r="X127" s="11">
        <v>89.16</v>
      </c>
      <c r="Y127" s="11">
        <v>103.678</v>
      </c>
      <c r="Z127" s="11">
        <v>83.313000000000002</v>
      </c>
      <c r="AB127" s="23">
        <v>8679150</v>
      </c>
      <c r="AC127" s="23">
        <v>2131151</v>
      </c>
      <c r="AD127" s="23">
        <v>1618770</v>
      </c>
      <c r="AF127" s="54">
        <f t="shared" si="24"/>
        <v>4929229</v>
      </c>
      <c r="AH127" s="34">
        <f t="shared" si="18"/>
        <v>8.7559776385805167E-4</v>
      </c>
      <c r="AI127" s="34">
        <f t="shared" si="19"/>
        <v>-6.4581425610879821E-4</v>
      </c>
      <c r="AJ127" s="34">
        <f t="shared" si="20"/>
        <v>-1.0910747685961581E-3</v>
      </c>
      <c r="AL127" s="39">
        <f t="shared" si="21"/>
        <v>0.24554835438954276</v>
      </c>
      <c r="AM127" s="39">
        <f t="shared" si="22"/>
        <v>0.18651250410466463</v>
      </c>
      <c r="AN127" s="39">
        <f t="shared" si="23"/>
        <v>0.56793914150579261</v>
      </c>
    </row>
    <row r="128" spans="1:40" x14ac:dyDescent="0.35">
      <c r="A128" s="25">
        <v>40178</v>
      </c>
      <c r="O128" s="21">
        <f t="shared" si="12"/>
        <v>40178</v>
      </c>
      <c r="P128" s="29">
        <f t="shared" si="13"/>
        <v>8.5240017945275484E-2</v>
      </c>
      <c r="Q128" s="29">
        <f t="shared" si="14"/>
        <v>9.8085270763909729E-2</v>
      </c>
      <c r="R128" s="29">
        <f t="shared" si="15"/>
        <v>-3.1319390434766422E-3</v>
      </c>
      <c r="S128" s="29">
        <f t="shared" si="16"/>
        <v>-9.7133137751576008E-3</v>
      </c>
      <c r="V128" s="8" t="s">
        <v>220</v>
      </c>
      <c r="W128" s="20">
        <v>40178</v>
      </c>
      <c r="X128" s="11">
        <v>89.236000000000004</v>
      </c>
      <c r="Y128" s="11">
        <v>103.637</v>
      </c>
      <c r="Z128" s="11">
        <v>83.299000000000007</v>
      </c>
      <c r="AB128" s="23">
        <v>8707875</v>
      </c>
      <c r="AC128" s="23">
        <v>2138860</v>
      </c>
      <c r="AD128" s="23">
        <v>1622969</v>
      </c>
      <c r="AF128" s="54">
        <f t="shared" si="24"/>
        <v>4946046</v>
      </c>
      <c r="AH128" s="34">
        <f t="shared" si="18"/>
        <v>8.5240017945275486E-4</v>
      </c>
      <c r="AI128" s="34">
        <f t="shared" si="19"/>
        <v>-3.9545515924301029E-4</v>
      </c>
      <c r="AJ128" s="34">
        <f t="shared" si="20"/>
        <v>-1.6804100200443859E-4</v>
      </c>
      <c r="AL128" s="39">
        <f t="shared" si="21"/>
        <v>0.24562364526362632</v>
      </c>
      <c r="AM128" s="39">
        <f t="shared" si="22"/>
        <v>0.18637945537803424</v>
      </c>
      <c r="AN128" s="39">
        <f t="shared" si="23"/>
        <v>0.56799689935833941</v>
      </c>
    </row>
    <row r="129" spans="1:40" x14ac:dyDescent="0.35">
      <c r="A129" s="25">
        <v>40209</v>
      </c>
      <c r="O129" s="21">
        <f t="shared" si="12"/>
        <v>40209</v>
      </c>
      <c r="P129" s="29">
        <f t="shared" si="13"/>
        <v>0.14792236317180374</v>
      </c>
      <c r="Q129" s="29">
        <f t="shared" si="14"/>
        <v>0.17079428718416773</v>
      </c>
      <c r="R129" s="29">
        <f t="shared" si="15"/>
        <v>-9.1888465612888562E-3</v>
      </c>
      <c r="S129" s="29">
        <f t="shared" si="16"/>
        <v>-1.368307745107515E-2</v>
      </c>
      <c r="V129" s="8" t="s">
        <v>221</v>
      </c>
      <c r="W129" s="20">
        <v>40209</v>
      </c>
      <c r="X129" s="11">
        <v>89.367999999999995</v>
      </c>
      <c r="Y129" s="11">
        <v>103.57899999999999</v>
      </c>
      <c r="Z129" s="11">
        <v>83.257999999999996</v>
      </c>
      <c r="AB129" s="23">
        <v>8716104</v>
      </c>
      <c r="AC129" s="23">
        <v>2131047</v>
      </c>
      <c r="AD129" s="23">
        <v>1627194</v>
      </c>
      <c r="AF129" s="54">
        <f t="shared" si="24"/>
        <v>4957863</v>
      </c>
      <c r="AH129" s="34">
        <f t="shared" si="18"/>
        <v>1.4792236317180375E-3</v>
      </c>
      <c r="AI129" s="34">
        <f t="shared" si="19"/>
        <v>-5.5964568638620319E-4</v>
      </c>
      <c r="AJ129" s="34">
        <f t="shared" si="20"/>
        <v>-4.9220278754860236E-4</v>
      </c>
      <c r="AL129" s="39">
        <f t="shared" si="21"/>
        <v>0.24449536168912164</v>
      </c>
      <c r="AM129" s="39">
        <f t="shared" si="22"/>
        <v>0.1866882267581938</v>
      </c>
      <c r="AN129" s="39">
        <f t="shared" si="23"/>
        <v>0.56881641155268459</v>
      </c>
    </row>
    <row r="130" spans="1:40" x14ac:dyDescent="0.35">
      <c r="A130" s="25">
        <v>40237</v>
      </c>
      <c r="O130" s="21">
        <f t="shared" si="12"/>
        <v>40237</v>
      </c>
      <c r="P130" s="29">
        <f t="shared" si="13"/>
        <v>8.7279563154600032E-2</v>
      </c>
      <c r="Q130" s="29">
        <f t="shared" si="14"/>
        <v>0.10501887034470926</v>
      </c>
      <c r="R130" s="29">
        <f t="shared" si="15"/>
        <v>-2.9113475225299832E-3</v>
      </c>
      <c r="S130" s="29">
        <f t="shared" si="16"/>
        <v>-1.482795966757925E-2</v>
      </c>
      <c r="V130" s="8" t="s">
        <v>222</v>
      </c>
      <c r="W130" s="20">
        <v>40237</v>
      </c>
      <c r="X130" s="11">
        <v>89.445999999999998</v>
      </c>
      <c r="Y130" s="11">
        <v>103.51600000000001</v>
      </c>
      <c r="Z130" s="11">
        <v>83.245000000000005</v>
      </c>
      <c r="AB130" s="23">
        <v>8750750</v>
      </c>
      <c r="AC130" s="23">
        <v>2133329</v>
      </c>
      <c r="AD130" s="23">
        <v>1631631</v>
      </c>
      <c r="AF130" s="54">
        <f t="shared" si="24"/>
        <v>4985790</v>
      </c>
      <c r="AH130" s="34">
        <f t="shared" si="18"/>
        <v>8.7279563154600039E-4</v>
      </c>
      <c r="AI130" s="34">
        <f t="shared" si="19"/>
        <v>-6.0823139825628926E-4</v>
      </c>
      <c r="AJ130" s="34">
        <f t="shared" si="20"/>
        <v>-1.5614115160093948E-4</v>
      </c>
      <c r="AL130" s="39">
        <f t="shared" si="21"/>
        <v>0.24378813244579037</v>
      </c>
      <c r="AM130" s="39">
        <f t="shared" si="22"/>
        <v>0.18645613233151445</v>
      </c>
      <c r="AN130" s="39">
        <f t="shared" si="23"/>
        <v>0.56975573522269518</v>
      </c>
    </row>
    <row r="131" spans="1:40" x14ac:dyDescent="0.35">
      <c r="A131" s="25">
        <v>40268</v>
      </c>
      <c r="O131" s="21">
        <f t="shared" si="12"/>
        <v>40268</v>
      </c>
      <c r="P131" s="29">
        <f t="shared" si="13"/>
        <v>0.14869306620753925</v>
      </c>
      <c r="Q131" s="29">
        <f t="shared" si="14"/>
        <v>0.1621707234417879</v>
      </c>
      <c r="R131" s="29">
        <f t="shared" si="15"/>
        <v>-8.4471746791719583E-3</v>
      </c>
      <c r="S131" s="29">
        <f t="shared" si="16"/>
        <v>-5.0304825550766888E-3</v>
      </c>
      <c r="V131" s="8" t="s">
        <v>223</v>
      </c>
      <c r="W131" s="20">
        <v>40268</v>
      </c>
      <c r="X131" s="11">
        <v>89.578999999999994</v>
      </c>
      <c r="Y131" s="11">
        <v>103.495</v>
      </c>
      <c r="Z131" s="11">
        <v>83.206999999999994</v>
      </c>
      <c r="AB131" s="23">
        <v>8837144</v>
      </c>
      <c r="AC131" s="23">
        <v>2191340</v>
      </c>
      <c r="AD131" s="23">
        <v>1635302</v>
      </c>
      <c r="AF131" s="54">
        <f t="shared" si="24"/>
        <v>5010502</v>
      </c>
      <c r="AH131" s="34">
        <f t="shared" si="18"/>
        <v>1.4869306620753926E-3</v>
      </c>
      <c r="AI131" s="34">
        <f t="shared" si="19"/>
        <v>-2.0286718961320756E-4</v>
      </c>
      <c r="AJ131" s="34">
        <f t="shared" si="20"/>
        <v>-4.564838729054107E-4</v>
      </c>
      <c r="AL131" s="39">
        <f t="shared" si="21"/>
        <v>0.24796925341490419</v>
      </c>
      <c r="AM131" s="39">
        <f t="shared" si="22"/>
        <v>0.18504869899143886</v>
      </c>
      <c r="AN131" s="39">
        <f t="shared" si="23"/>
        <v>0.56698204759365689</v>
      </c>
    </row>
    <row r="132" spans="1:40" x14ac:dyDescent="0.35">
      <c r="A132" s="25">
        <v>40298</v>
      </c>
      <c r="O132" s="21">
        <f t="shared" si="12"/>
        <v>40298</v>
      </c>
      <c r="P132" s="29">
        <f t="shared" si="13"/>
        <v>5.1351321180194559E-2</v>
      </c>
      <c r="Q132" s="29">
        <f t="shared" si="14"/>
        <v>0.12629554864601786</v>
      </c>
      <c r="R132" s="29">
        <f t="shared" si="15"/>
        <v>4.4464135588441239E-4</v>
      </c>
      <c r="S132" s="29">
        <f t="shared" si="16"/>
        <v>-7.53888688217077E-2</v>
      </c>
      <c r="V132" s="8" t="s">
        <v>224</v>
      </c>
      <c r="W132" s="20">
        <v>40298</v>
      </c>
      <c r="X132" s="11">
        <v>89.625</v>
      </c>
      <c r="Y132" s="11">
        <v>103.179</v>
      </c>
      <c r="Z132" s="11">
        <v>83.209000000000003</v>
      </c>
      <c r="AB132" s="23">
        <v>8863091</v>
      </c>
      <c r="AC132" s="23">
        <v>2188390</v>
      </c>
      <c r="AD132" s="23">
        <v>1639551</v>
      </c>
      <c r="AF132" s="54">
        <f t="shared" si="24"/>
        <v>5035150</v>
      </c>
      <c r="AH132" s="34">
        <f t="shared" si="18"/>
        <v>5.1351321180194561E-4</v>
      </c>
      <c r="AI132" s="34">
        <f t="shared" si="19"/>
        <v>-3.053287598434731E-3</v>
      </c>
      <c r="AJ132" s="34">
        <f t="shared" si="20"/>
        <v>2.4036439242005478E-5</v>
      </c>
      <c r="AL132" s="39">
        <f t="shared" si="21"/>
        <v>0.24691047400957522</v>
      </c>
      <c r="AM132" s="39">
        <f t="shared" si="22"/>
        <v>0.18498636649448821</v>
      </c>
      <c r="AN132" s="39">
        <f t="shared" si="23"/>
        <v>0.56810315949593659</v>
      </c>
    </row>
    <row r="133" spans="1:40" x14ac:dyDescent="0.35">
      <c r="A133" s="25">
        <v>40329</v>
      </c>
      <c r="O133" s="21">
        <f t="shared" si="12"/>
        <v>40329</v>
      </c>
      <c r="P133" s="29">
        <f t="shared" si="13"/>
        <v>0.11046025104602929</v>
      </c>
      <c r="Q133" s="29">
        <f t="shared" si="14"/>
        <v>0.13896577976078617</v>
      </c>
      <c r="R133" s="29">
        <f t="shared" si="15"/>
        <v>1.0455556762504108E-2</v>
      </c>
      <c r="S133" s="29">
        <f t="shared" si="16"/>
        <v>-3.8961085477261008E-2</v>
      </c>
      <c r="V133" s="8" t="s">
        <v>225</v>
      </c>
      <c r="W133" s="20">
        <v>40329</v>
      </c>
      <c r="X133" s="11">
        <v>89.724000000000004</v>
      </c>
      <c r="Y133" s="11">
        <v>103.015</v>
      </c>
      <c r="Z133" s="11">
        <v>83.256</v>
      </c>
      <c r="AB133" s="23">
        <v>8883674</v>
      </c>
      <c r="AC133" s="23">
        <v>2177565</v>
      </c>
      <c r="AD133" s="23">
        <v>1644418</v>
      </c>
      <c r="AF133" s="54">
        <f t="shared" si="24"/>
        <v>5061691</v>
      </c>
      <c r="AH133" s="34">
        <f t="shared" si="18"/>
        <v>1.1046025104602928E-3</v>
      </c>
      <c r="AI133" s="34">
        <f t="shared" si="19"/>
        <v>-1.5894707256321682E-3</v>
      </c>
      <c r="AJ133" s="34">
        <f t="shared" si="20"/>
        <v>5.6484274537606564E-4</v>
      </c>
      <c r="AL133" s="39">
        <f t="shared" si="21"/>
        <v>0.24511986819867546</v>
      </c>
      <c r="AM133" s="39">
        <f t="shared" si="22"/>
        <v>0.1851056218406934</v>
      </c>
      <c r="AN133" s="39">
        <f t="shared" si="23"/>
        <v>0.56977450996063117</v>
      </c>
    </row>
    <row r="134" spans="1:40" x14ac:dyDescent="0.35">
      <c r="A134" s="25">
        <v>40359</v>
      </c>
      <c r="O134" s="21">
        <f t="shared" si="12"/>
        <v>40359</v>
      </c>
      <c r="P134" s="29">
        <f t="shared" si="13"/>
        <v>4.7924747001908241E-2</v>
      </c>
      <c r="Q134" s="29">
        <f t="shared" si="14"/>
        <v>6.5578503106123689E-2</v>
      </c>
      <c r="R134" s="29">
        <f t="shared" si="15"/>
        <v>1.3120348468030474E-2</v>
      </c>
      <c r="S134" s="29">
        <f t="shared" si="16"/>
        <v>-3.0774104572245928E-2</v>
      </c>
      <c r="V134" s="8" t="s">
        <v>226</v>
      </c>
      <c r="W134" s="20">
        <v>40359</v>
      </c>
      <c r="X134" s="11">
        <v>89.766999999999996</v>
      </c>
      <c r="Y134" s="11">
        <v>102.886</v>
      </c>
      <c r="Z134" s="11">
        <v>83.314999999999998</v>
      </c>
      <c r="AB134" s="23">
        <v>8909032</v>
      </c>
      <c r="AC134" s="23">
        <v>2189408</v>
      </c>
      <c r="AD134" s="23">
        <v>1649451</v>
      </c>
      <c r="AF134" s="54">
        <f t="shared" si="24"/>
        <v>5070173</v>
      </c>
      <c r="AH134" s="34">
        <f t="shared" si="18"/>
        <v>4.7924747001908244E-4</v>
      </c>
      <c r="AI134" s="34">
        <f t="shared" si="19"/>
        <v>-1.2522448187157684E-3</v>
      </c>
      <c r="AJ134" s="34">
        <f t="shared" si="20"/>
        <v>7.0865763428458613E-4</v>
      </c>
      <c r="AL134" s="39">
        <f t="shared" si="21"/>
        <v>0.24575150252013911</v>
      </c>
      <c r="AM134" s="39">
        <f t="shared" si="22"/>
        <v>0.18514368339904941</v>
      </c>
      <c r="AN134" s="39">
        <f t="shared" si="23"/>
        <v>0.56910481408081148</v>
      </c>
    </row>
    <row r="135" spans="1:40" x14ac:dyDescent="0.35">
      <c r="A135" s="25">
        <v>40390</v>
      </c>
      <c r="O135" s="21">
        <f t="shared" si="12"/>
        <v>40390</v>
      </c>
      <c r="P135" s="29">
        <f t="shared" si="13"/>
        <v>2.227990241413381E-3</v>
      </c>
      <c r="Q135" s="29">
        <f t="shared" si="14"/>
        <v>4.6174222567073826E-2</v>
      </c>
      <c r="R135" s="29">
        <f t="shared" si="15"/>
        <v>8.654815394595403E-3</v>
      </c>
      <c r="S135" s="29">
        <f t="shared" si="16"/>
        <v>-5.2601047720255846E-2</v>
      </c>
      <c r="V135" s="8" t="s">
        <v>227</v>
      </c>
      <c r="W135" s="20">
        <v>40390</v>
      </c>
      <c r="X135" s="11">
        <v>89.769000000000005</v>
      </c>
      <c r="Y135" s="11">
        <v>102.66500000000001</v>
      </c>
      <c r="Z135" s="11">
        <v>83.353999999999999</v>
      </c>
      <c r="AB135" s="23">
        <v>8936501</v>
      </c>
      <c r="AC135" s="23">
        <v>2188396</v>
      </c>
      <c r="AD135" s="23">
        <v>1652281</v>
      </c>
      <c r="AF135" s="54">
        <f t="shared" si="24"/>
        <v>5095824</v>
      </c>
      <c r="AH135" s="34">
        <f t="shared" si="18"/>
        <v>2.227990241413381E-5</v>
      </c>
      <c r="AI135" s="34">
        <f t="shared" si="19"/>
        <v>-2.1480084753998548E-3</v>
      </c>
      <c r="AJ135" s="34">
        <f t="shared" si="20"/>
        <v>4.6810298265620209E-4</v>
      </c>
      <c r="AL135" s="39">
        <f t="shared" si="21"/>
        <v>0.24488286858581451</v>
      </c>
      <c r="AM135" s="39">
        <f t="shared" si="22"/>
        <v>0.18489126784633045</v>
      </c>
      <c r="AN135" s="39">
        <f t="shared" si="23"/>
        <v>0.57022586356785498</v>
      </c>
    </row>
    <row r="136" spans="1:40" x14ac:dyDescent="0.35">
      <c r="A136" s="25">
        <v>40421</v>
      </c>
      <c r="O136" s="21">
        <f t="shared" si="12"/>
        <v>40421</v>
      </c>
      <c r="P136" s="29">
        <f t="shared" si="13"/>
        <v>9.5801445933449761E-2</v>
      </c>
      <c r="Q136" s="29">
        <f t="shared" si="14"/>
        <v>8.2662940813629515E-2</v>
      </c>
      <c r="R136" s="29">
        <f t="shared" si="15"/>
        <v>2.2130187449332538E-4</v>
      </c>
      <c r="S136" s="29">
        <f t="shared" si="16"/>
        <v>1.2917203245326912E-2</v>
      </c>
      <c r="V136" s="8" t="s">
        <v>228</v>
      </c>
      <c r="W136" s="20">
        <v>40421</v>
      </c>
      <c r="X136" s="11">
        <v>89.855000000000004</v>
      </c>
      <c r="Y136" s="11">
        <v>102.71899999999999</v>
      </c>
      <c r="Z136" s="11">
        <v>83.355000000000004</v>
      </c>
      <c r="AB136" s="23">
        <v>8967204</v>
      </c>
      <c r="AC136" s="23">
        <v>2202187</v>
      </c>
      <c r="AD136" s="23">
        <v>1654126</v>
      </c>
      <c r="AF136" s="54">
        <f t="shared" si="24"/>
        <v>5110891</v>
      </c>
      <c r="AH136" s="34">
        <f t="shared" si="18"/>
        <v>9.5801445933449761E-4</v>
      </c>
      <c r="AI136" s="34">
        <f t="shared" si="19"/>
        <v>5.2598256465190502E-4</v>
      </c>
      <c r="AJ136" s="34">
        <f t="shared" si="20"/>
        <v>1.1997024737922294E-5</v>
      </c>
      <c r="AL136" s="39">
        <f t="shared" si="21"/>
        <v>0.24558234651514563</v>
      </c>
      <c r="AM136" s="39">
        <f t="shared" si="22"/>
        <v>0.18446396446428565</v>
      </c>
      <c r="AN136" s="39">
        <f t="shared" si="23"/>
        <v>0.56995368902056875</v>
      </c>
    </row>
    <row r="137" spans="1:40" x14ac:dyDescent="0.35">
      <c r="A137" s="25">
        <v>40451</v>
      </c>
      <c r="O137" s="21">
        <f t="shared" ref="O137:O200" si="25">$A137</f>
        <v>40451</v>
      </c>
      <c r="P137" s="29">
        <f t="shared" si="13"/>
        <v>5.6758110288800775E-2</v>
      </c>
      <c r="Q137" s="29">
        <f t="shared" si="14"/>
        <v>4.175228929518808E-2</v>
      </c>
      <c r="R137" s="29">
        <f t="shared" si="15"/>
        <v>1.2611857524674124E-2</v>
      </c>
      <c r="S137" s="29">
        <f t="shared" si="16"/>
        <v>2.3939634689385701E-3</v>
      </c>
      <c r="V137" s="8" t="s">
        <v>229</v>
      </c>
      <c r="W137" s="20">
        <v>40451</v>
      </c>
      <c r="X137" s="11">
        <v>89.906000000000006</v>
      </c>
      <c r="Y137" s="11">
        <v>102.729</v>
      </c>
      <c r="Z137" s="11">
        <v>83.412000000000006</v>
      </c>
      <c r="AB137" s="23">
        <v>8983466</v>
      </c>
      <c r="AC137" s="23">
        <v>2209084</v>
      </c>
      <c r="AD137" s="23">
        <v>1656837</v>
      </c>
      <c r="AF137" s="54">
        <f t="shared" si="24"/>
        <v>5117545</v>
      </c>
      <c r="AH137" s="34">
        <f t="shared" si="18"/>
        <v>5.6758110288800774E-4</v>
      </c>
      <c r="AI137" s="34">
        <f t="shared" si="19"/>
        <v>9.7352972673070382E-5</v>
      </c>
      <c r="AJ137" s="34">
        <f t="shared" si="20"/>
        <v>6.8382220622640699E-4</v>
      </c>
      <c r="AL137" s="39">
        <f t="shared" si="21"/>
        <v>0.24590553356577516</v>
      </c>
      <c r="AM137" s="39">
        <f t="shared" si="22"/>
        <v>0.18443182174897751</v>
      </c>
      <c r="AN137" s="39">
        <f t="shared" si="23"/>
        <v>0.5696626446852473</v>
      </c>
    </row>
    <row r="138" spans="1:40" x14ac:dyDescent="0.35">
      <c r="A138" s="25">
        <v>40482</v>
      </c>
      <c r="O138" s="21">
        <f t="shared" si="25"/>
        <v>40482</v>
      </c>
      <c r="P138" s="29">
        <f t="shared" ref="P138:P201" si="26">IF(ISNUMBER($AH138),$AH138*100,NA())</f>
        <v>0.15238137610393127</v>
      </c>
      <c r="Q138" s="29">
        <f t="shared" ref="Q138:Q201" si="27">IF(AND(ISNUMBER(29),ISNUMBER(S138),ISNUMBER(R138)),P138-S138-R138,NA())</f>
        <v>0.16964628431586021</v>
      </c>
      <c r="R138" s="29">
        <f t="shared" ref="R138:R201" si="28">IF(AND(ISNUMBER($AJ138),ISNUMBER($AM138)),$AJ138*$AM138*100,NA())</f>
        <v>9.2514268138437668E-3</v>
      </c>
      <c r="S138" s="29">
        <f t="shared" ref="S138:S201" si="29">IF(AND(ISNUMBER($AI138),ISNUMBER($AL138)),$AI138*$AL138*100,NA())</f>
        <v>-2.6516335025772733E-2</v>
      </c>
      <c r="V138" s="8" t="s">
        <v>230</v>
      </c>
      <c r="W138" s="20">
        <v>40482</v>
      </c>
      <c r="X138" s="11">
        <v>90.043000000000006</v>
      </c>
      <c r="Y138" s="11">
        <v>102.619</v>
      </c>
      <c r="Z138" s="11">
        <v>83.453999999999994</v>
      </c>
      <c r="AB138" s="23">
        <v>9029178</v>
      </c>
      <c r="AC138" s="23">
        <v>2235950</v>
      </c>
      <c r="AD138" s="23">
        <v>1658961</v>
      </c>
      <c r="AF138" s="54">
        <f t="shared" si="24"/>
        <v>5134267</v>
      </c>
      <c r="AH138" s="34">
        <f t="shared" ref="AH138:AH201" si="30">IF(AND(ISNUMBER(X137),ISNUMBER(X138)),(X138-X137)/X137,".")</f>
        <v>1.5238137610393127E-3</v>
      </c>
      <c r="AI138" s="34">
        <f t="shared" ref="AI138:AI201" si="31">IF(AND(ISNUMBER(Y137),ISNUMBER(Y138)),(Y138-Y137)/Y137,".")</f>
        <v>-1.0707784559374611E-3</v>
      </c>
      <c r="AJ138" s="34">
        <f t="shared" ref="AJ138:AJ201" si="32">IF(AND(ISNUMBER(Z137),ISNUMBER(Z138)),(Z138-Z137)/Z137,".")</f>
        <v>5.0352467270881138E-4</v>
      </c>
      <c r="AL138" s="39">
        <f t="shared" ref="AL138:AL201" si="33">IF(AND(ISNUMBER(AC138),ISNUMBER($AB138)),AC138/$AB138,".")</f>
        <v>0.24763605280569284</v>
      </c>
      <c r="AM138" s="39">
        <f t="shared" ref="AM138:AM201" si="34">IF(AND(ISNUMBER(AD138),ISNUMBER($AB138)),AD138/$AB138,".")</f>
        <v>0.18373333652299245</v>
      </c>
      <c r="AN138" s="39">
        <f t="shared" si="23"/>
        <v>0.56863061067131471</v>
      </c>
    </row>
    <row r="139" spans="1:40" x14ac:dyDescent="0.35">
      <c r="A139" s="25">
        <v>40512</v>
      </c>
      <c r="O139" s="21">
        <f t="shared" si="25"/>
        <v>40512</v>
      </c>
      <c r="P139" s="29">
        <f t="shared" si="26"/>
        <v>0.12993791855001524</v>
      </c>
      <c r="Q139" s="29">
        <f t="shared" si="27"/>
        <v>9.4689775689428962E-2</v>
      </c>
      <c r="R139" s="29">
        <f t="shared" si="28"/>
        <v>2.485864842471799E-2</v>
      </c>
      <c r="S139" s="29">
        <f t="shared" si="29"/>
        <v>1.0389494435868282E-2</v>
      </c>
      <c r="V139" s="8" t="s">
        <v>231</v>
      </c>
      <c r="W139" s="20">
        <v>40512</v>
      </c>
      <c r="X139" s="11">
        <v>90.16</v>
      </c>
      <c r="Y139" s="11">
        <v>102.66200000000001</v>
      </c>
      <c r="Z139" s="11">
        <v>83.566999999999993</v>
      </c>
      <c r="AB139" s="23">
        <v>9053961</v>
      </c>
      <c r="AC139" s="23">
        <v>2244876</v>
      </c>
      <c r="AD139" s="23">
        <v>1662206</v>
      </c>
      <c r="AF139" s="54">
        <f t="shared" si="24"/>
        <v>5146879</v>
      </c>
      <c r="AH139" s="34">
        <f t="shared" si="30"/>
        <v>1.2993791855001524E-3</v>
      </c>
      <c r="AI139" s="34">
        <f t="shared" si="31"/>
        <v>4.1902571648531331E-4</v>
      </c>
      <c r="AJ139" s="34">
        <f t="shared" si="32"/>
        <v>1.3540393510197181E-3</v>
      </c>
      <c r="AL139" s="39">
        <f t="shared" si="33"/>
        <v>0.24794407663121146</v>
      </c>
      <c r="AM139" s="39">
        <f t="shared" si="34"/>
        <v>0.18358881819791359</v>
      </c>
      <c r="AN139" s="39">
        <f t="shared" ref="AN139:AN202" si="35">IF(AND(ISNUMBER(AL139),ISNUMBER(AM139)),1-SUM(AL139:AM139),".")</f>
        <v>0.56846710517087495</v>
      </c>
    </row>
    <row r="140" spans="1:40" x14ac:dyDescent="0.35">
      <c r="A140" s="25">
        <v>40543</v>
      </c>
      <c r="O140" s="21">
        <f t="shared" si="25"/>
        <v>40543</v>
      </c>
      <c r="P140" s="29">
        <f t="shared" si="26"/>
        <v>2.1073646850050417E-2</v>
      </c>
      <c r="Q140" s="29">
        <f t="shared" si="27"/>
        <v>2.6713074335132432E-2</v>
      </c>
      <c r="R140" s="29">
        <f t="shared" si="28"/>
        <v>2.13457643789998E-2</v>
      </c>
      <c r="S140" s="29">
        <f t="shared" si="29"/>
        <v>-2.6985191864081819E-2</v>
      </c>
      <c r="V140" s="8" t="s">
        <v>232</v>
      </c>
      <c r="W140" s="20">
        <v>40543</v>
      </c>
      <c r="X140" s="11">
        <v>90.179000000000002</v>
      </c>
      <c r="Y140" s="11">
        <v>102.55</v>
      </c>
      <c r="Z140" s="11">
        <v>83.664000000000001</v>
      </c>
      <c r="AB140" s="23">
        <v>9053130</v>
      </c>
      <c r="AC140" s="23">
        <v>2239319</v>
      </c>
      <c r="AD140" s="23">
        <v>1664844</v>
      </c>
      <c r="AF140" s="54">
        <f t="shared" si="24"/>
        <v>5148967</v>
      </c>
      <c r="AH140" s="34">
        <f t="shared" si="30"/>
        <v>2.1073646850050418E-4</v>
      </c>
      <c r="AI140" s="34">
        <f t="shared" si="31"/>
        <v>-1.0909586799400846E-3</v>
      </c>
      <c r="AJ140" s="34">
        <f t="shared" si="32"/>
        <v>1.1607452702622856E-3</v>
      </c>
      <c r="AL140" s="39">
        <f t="shared" si="33"/>
        <v>0.24735301492412018</v>
      </c>
      <c r="AM140" s="39">
        <f t="shared" si="34"/>
        <v>0.18389706101646613</v>
      </c>
      <c r="AN140" s="39">
        <f t="shared" si="35"/>
        <v>0.56874992405941371</v>
      </c>
    </row>
    <row r="141" spans="1:40" x14ac:dyDescent="0.35">
      <c r="A141" s="25">
        <v>40574</v>
      </c>
      <c r="O141" s="21">
        <f t="shared" si="25"/>
        <v>40574</v>
      </c>
      <c r="P141" s="29">
        <f t="shared" si="26"/>
        <v>0.21401878486121806</v>
      </c>
      <c r="Q141" s="29">
        <f t="shared" si="27"/>
        <v>0.13529240912012436</v>
      </c>
      <c r="R141" s="29">
        <f t="shared" si="28"/>
        <v>2.5397504191648025E-2</v>
      </c>
      <c r="S141" s="29">
        <f t="shared" si="29"/>
        <v>5.332887154944569E-2</v>
      </c>
      <c r="V141" s="8" t="s">
        <v>233</v>
      </c>
      <c r="W141" s="20">
        <v>40574</v>
      </c>
      <c r="X141" s="11">
        <v>90.372</v>
      </c>
      <c r="Y141" s="11">
        <v>102.77</v>
      </c>
      <c r="Z141" s="11">
        <v>83.78</v>
      </c>
      <c r="AB141" s="23">
        <v>9103633</v>
      </c>
      <c r="AC141" s="23">
        <v>2263029</v>
      </c>
      <c r="AD141" s="23">
        <v>1667579</v>
      </c>
      <c r="AF141" s="54">
        <f t="shared" si="24"/>
        <v>5173025</v>
      </c>
      <c r="AH141" s="34">
        <f t="shared" si="30"/>
        <v>2.1401878486121805E-3</v>
      </c>
      <c r="AI141" s="34">
        <f t="shared" si="31"/>
        <v>2.1452949780594722E-3</v>
      </c>
      <c r="AJ141" s="34">
        <f t="shared" si="32"/>
        <v>1.3864983744501776E-3</v>
      </c>
      <c r="AL141" s="39">
        <f t="shared" si="33"/>
        <v>0.24858526260889471</v>
      </c>
      <c r="AM141" s="39">
        <f t="shared" si="34"/>
        <v>0.1831773095422454</v>
      </c>
      <c r="AN141" s="39">
        <f t="shared" si="35"/>
        <v>0.56823742784885989</v>
      </c>
    </row>
    <row r="142" spans="1:40" x14ac:dyDescent="0.35">
      <c r="A142" s="25">
        <v>40602</v>
      </c>
      <c r="O142" s="21">
        <f t="shared" si="25"/>
        <v>40602</v>
      </c>
      <c r="P142" s="29">
        <f t="shared" si="26"/>
        <v>0.17483291284911395</v>
      </c>
      <c r="Q142" s="29">
        <f t="shared" si="27"/>
        <v>0.11050535231086463</v>
      </c>
      <c r="R142" s="29">
        <f t="shared" si="28"/>
        <v>2.750056613570491E-2</v>
      </c>
      <c r="S142" s="29">
        <f t="shared" si="29"/>
        <v>3.6826994402544416E-2</v>
      </c>
      <c r="V142" s="8" t="s">
        <v>234</v>
      </c>
      <c r="W142" s="20">
        <v>40602</v>
      </c>
      <c r="X142" s="11">
        <v>90.53</v>
      </c>
      <c r="Y142" s="11">
        <v>102.923</v>
      </c>
      <c r="Z142" s="11">
        <v>83.906000000000006</v>
      </c>
      <c r="AB142" s="23">
        <v>9136093</v>
      </c>
      <c r="AC142" s="23">
        <v>2259965</v>
      </c>
      <c r="AD142" s="23">
        <v>1670598</v>
      </c>
      <c r="AF142" s="54">
        <f t="shared" si="24"/>
        <v>5205530</v>
      </c>
      <c r="AH142" s="34">
        <f t="shared" si="30"/>
        <v>1.7483291284911395E-3</v>
      </c>
      <c r="AI142" s="34">
        <f t="shared" si="31"/>
        <v>1.4887613116668853E-3</v>
      </c>
      <c r="AJ142" s="34">
        <f t="shared" si="32"/>
        <v>1.503938887562721E-3</v>
      </c>
      <c r="AL142" s="39">
        <f t="shared" si="33"/>
        <v>0.24736668070257165</v>
      </c>
      <c r="AM142" s="39">
        <f t="shared" si="34"/>
        <v>0.18285693895629127</v>
      </c>
      <c r="AN142" s="39">
        <f t="shared" si="35"/>
        <v>0.56977638034113709</v>
      </c>
    </row>
    <row r="143" spans="1:40" x14ac:dyDescent="0.35">
      <c r="A143" s="25">
        <v>40633</v>
      </c>
      <c r="O143" s="21">
        <f t="shared" si="25"/>
        <v>40633</v>
      </c>
      <c r="P143" s="29">
        <f t="shared" si="26"/>
        <v>0.15133105048050421</v>
      </c>
      <c r="Q143" s="29">
        <f t="shared" si="27"/>
        <v>0.14338600238436802</v>
      </c>
      <c r="R143" s="29">
        <f t="shared" si="28"/>
        <v>1.9759869442716106E-2</v>
      </c>
      <c r="S143" s="29">
        <f t="shared" si="29"/>
        <v>-1.1814821346579903E-2</v>
      </c>
      <c r="V143" s="8" t="s">
        <v>235</v>
      </c>
      <c r="W143" s="20">
        <v>40633</v>
      </c>
      <c r="X143" s="11">
        <v>90.667000000000002</v>
      </c>
      <c r="Y143" s="11">
        <v>102.874</v>
      </c>
      <c r="Z143" s="11">
        <v>83.997</v>
      </c>
      <c r="AB143" s="23">
        <v>9181695</v>
      </c>
      <c r="AC143" s="23">
        <v>2278591</v>
      </c>
      <c r="AD143" s="23">
        <v>1672856</v>
      </c>
      <c r="AF143" s="54">
        <f t="shared" si="24"/>
        <v>5230248</v>
      </c>
      <c r="AH143" s="34">
        <f t="shared" si="30"/>
        <v>1.5133105048050421E-3</v>
      </c>
      <c r="AI143" s="34">
        <f t="shared" si="31"/>
        <v>-4.7608406284316035E-4</v>
      </c>
      <c r="AJ143" s="34">
        <f t="shared" si="32"/>
        <v>1.0845469930635945E-3</v>
      </c>
      <c r="AL143" s="39">
        <f t="shared" si="33"/>
        <v>0.2481667056028326</v>
      </c>
      <c r="AM143" s="39">
        <f t="shared" si="34"/>
        <v>0.18219468191875249</v>
      </c>
      <c r="AN143" s="39">
        <f t="shared" si="35"/>
        <v>0.56963861247841496</v>
      </c>
    </row>
    <row r="144" spans="1:40" x14ac:dyDescent="0.35">
      <c r="A144" s="25">
        <v>40663</v>
      </c>
      <c r="O144" s="21">
        <f t="shared" si="25"/>
        <v>40663</v>
      </c>
      <c r="P144" s="29">
        <f t="shared" si="26"/>
        <v>0.22941092128337587</v>
      </c>
      <c r="Q144" s="29">
        <f t="shared" si="27"/>
        <v>0.14667576353508172</v>
      </c>
      <c r="R144" s="29">
        <f t="shared" si="28"/>
        <v>1.8214638854546064E-2</v>
      </c>
      <c r="S144" s="29">
        <f t="shared" si="29"/>
        <v>6.4520518893748074E-2</v>
      </c>
      <c r="V144" s="8" t="s">
        <v>236</v>
      </c>
      <c r="W144" s="20">
        <v>40663</v>
      </c>
      <c r="X144" s="11">
        <v>90.875</v>
      </c>
      <c r="Y144" s="11">
        <v>103.142</v>
      </c>
      <c r="Z144" s="11">
        <v>84.081000000000003</v>
      </c>
      <c r="AB144" s="23">
        <v>9195707</v>
      </c>
      <c r="AC144" s="23">
        <v>2277476</v>
      </c>
      <c r="AD144" s="23">
        <v>1674905</v>
      </c>
      <c r="AF144" s="54">
        <f t="shared" si="24"/>
        <v>5243326</v>
      </c>
      <c r="AH144" s="34">
        <f t="shared" si="30"/>
        <v>2.2941092128337588E-3</v>
      </c>
      <c r="AI144" s="34">
        <f t="shared" si="31"/>
        <v>2.6051286039232525E-3</v>
      </c>
      <c r="AJ144" s="34">
        <f t="shared" si="32"/>
        <v>1.0000357155613079E-3</v>
      </c>
      <c r="AL144" s="39">
        <f t="shared" si="33"/>
        <v>0.24766730823415753</v>
      </c>
      <c r="AM144" s="39">
        <f t="shared" si="34"/>
        <v>0.18213988331729142</v>
      </c>
      <c r="AN144" s="39">
        <f t="shared" si="35"/>
        <v>0.57019280844855103</v>
      </c>
    </row>
    <row r="145" spans="1:40" x14ac:dyDescent="0.35">
      <c r="A145" s="25">
        <v>40694</v>
      </c>
      <c r="O145" s="21">
        <f t="shared" si="25"/>
        <v>40694</v>
      </c>
      <c r="P145" s="29">
        <f t="shared" si="26"/>
        <v>0.23768913342502776</v>
      </c>
      <c r="Q145" s="29">
        <f t="shared" si="27"/>
        <v>0.16224535018291592</v>
      </c>
      <c r="R145" s="29">
        <f t="shared" si="28"/>
        <v>2.2954230876132013E-2</v>
      </c>
      <c r="S145" s="29">
        <f t="shared" si="29"/>
        <v>5.2489552365979811E-2</v>
      </c>
      <c r="V145" s="8" t="s">
        <v>237</v>
      </c>
      <c r="W145" s="20">
        <v>40694</v>
      </c>
      <c r="X145" s="11">
        <v>91.090999999999994</v>
      </c>
      <c r="Y145" s="11">
        <v>103.36199999999999</v>
      </c>
      <c r="Z145" s="11">
        <v>84.186999999999998</v>
      </c>
      <c r="AB145" s="23">
        <v>9212670</v>
      </c>
      <c r="AC145" s="23">
        <v>2267103</v>
      </c>
      <c r="AD145" s="23">
        <v>1677414</v>
      </c>
      <c r="AF145" s="54">
        <f t="shared" si="24"/>
        <v>5268153</v>
      </c>
      <c r="AH145" s="34">
        <f t="shared" si="30"/>
        <v>2.3768913342502775E-3</v>
      </c>
      <c r="AI145" s="34">
        <f t="shared" si="31"/>
        <v>2.1329817145294729E-3</v>
      </c>
      <c r="AJ145" s="34">
        <f t="shared" si="32"/>
        <v>1.260689097417901E-3</v>
      </c>
      <c r="AL145" s="39">
        <f t="shared" si="33"/>
        <v>0.24608533682417802</v>
      </c>
      <c r="AM145" s="39">
        <f t="shared" si="34"/>
        <v>0.18207685719775049</v>
      </c>
      <c r="AN145" s="39">
        <f t="shared" si="35"/>
        <v>0.57183780597807154</v>
      </c>
    </row>
    <row r="146" spans="1:40" x14ac:dyDescent="0.35">
      <c r="A146" s="25">
        <v>40724</v>
      </c>
      <c r="O146" s="21">
        <f t="shared" si="25"/>
        <v>40724</v>
      </c>
      <c r="P146" s="29">
        <f t="shared" si="26"/>
        <v>0.10978032956055872</v>
      </c>
      <c r="Q146" s="29">
        <f t="shared" si="27"/>
        <v>4.7208979997660411E-2</v>
      </c>
      <c r="R146" s="29">
        <f t="shared" si="28"/>
        <v>2.8959910858260714E-2</v>
      </c>
      <c r="S146" s="29">
        <f t="shared" si="29"/>
        <v>3.3611438704637585E-2</v>
      </c>
      <c r="V146" s="8" t="s">
        <v>238</v>
      </c>
      <c r="W146" s="20">
        <v>40724</v>
      </c>
      <c r="X146" s="11">
        <v>91.191000000000003</v>
      </c>
      <c r="Y146" s="11">
        <v>103.503</v>
      </c>
      <c r="Z146" s="11">
        <v>84.320999999999998</v>
      </c>
      <c r="AB146" s="23">
        <v>9236282</v>
      </c>
      <c r="AC146" s="23">
        <v>2275758</v>
      </c>
      <c r="AD146" s="23">
        <v>1680485</v>
      </c>
      <c r="AF146" s="54">
        <f t="shared" si="24"/>
        <v>5280039</v>
      </c>
      <c r="AH146" s="34">
        <f t="shared" si="30"/>
        <v>1.0978032956055872E-3</v>
      </c>
      <c r="AI146" s="34">
        <f t="shared" si="31"/>
        <v>1.3641376908342074E-3</v>
      </c>
      <c r="AJ146" s="34">
        <f t="shared" si="32"/>
        <v>1.5916946797011457E-3</v>
      </c>
      <c r="AL146" s="39">
        <f t="shared" si="33"/>
        <v>0.2463932998147956</v>
      </c>
      <c r="AM146" s="39">
        <f t="shared" si="34"/>
        <v>0.18194388174808868</v>
      </c>
      <c r="AN146" s="39">
        <f t="shared" si="35"/>
        <v>0.57166281843711575</v>
      </c>
    </row>
    <row r="147" spans="1:40" x14ac:dyDescent="0.35">
      <c r="A147" s="25">
        <v>40755</v>
      </c>
      <c r="O147" s="21">
        <f t="shared" si="25"/>
        <v>40755</v>
      </c>
      <c r="P147" s="29">
        <f t="shared" si="26"/>
        <v>0.14804092509128192</v>
      </c>
      <c r="Q147" s="29">
        <f t="shared" si="27"/>
        <v>9.3104438003946299E-2</v>
      </c>
      <c r="R147" s="29">
        <f t="shared" si="28"/>
        <v>3.9263445076369342E-2</v>
      </c>
      <c r="S147" s="29">
        <f t="shared" si="29"/>
        <v>1.5673042010966271E-2</v>
      </c>
      <c r="V147" s="8" t="s">
        <v>239</v>
      </c>
      <c r="W147" s="20">
        <v>40755</v>
      </c>
      <c r="X147" s="11">
        <v>91.325999999999993</v>
      </c>
      <c r="Y147" s="11">
        <v>103.569</v>
      </c>
      <c r="Z147" s="11">
        <v>84.503</v>
      </c>
      <c r="AB147" s="23">
        <v>9257956</v>
      </c>
      <c r="AC147" s="23">
        <v>2275503</v>
      </c>
      <c r="AD147" s="23">
        <v>1684100</v>
      </c>
      <c r="AF147" s="54">
        <f t="shared" si="24"/>
        <v>5298353</v>
      </c>
      <c r="AH147" s="34">
        <f t="shared" si="30"/>
        <v>1.4804092509128192E-3</v>
      </c>
      <c r="AI147" s="34">
        <f t="shared" si="31"/>
        <v>6.3766267644418517E-4</v>
      </c>
      <c r="AJ147" s="34">
        <f t="shared" si="32"/>
        <v>2.1584184248289533E-3</v>
      </c>
      <c r="AL147" s="39">
        <f t="shared" si="33"/>
        <v>0.24578891928196678</v>
      </c>
      <c r="AM147" s="39">
        <f t="shared" si="34"/>
        <v>0.18190840397167582</v>
      </c>
      <c r="AN147" s="39">
        <f t="shared" si="35"/>
        <v>0.57230267674635737</v>
      </c>
    </row>
    <row r="148" spans="1:40" x14ac:dyDescent="0.35">
      <c r="A148" s="25">
        <v>40786</v>
      </c>
      <c r="O148" s="21">
        <f t="shared" si="25"/>
        <v>40786</v>
      </c>
      <c r="P148" s="29">
        <f t="shared" si="26"/>
        <v>0.19928607406434332</v>
      </c>
      <c r="Q148" s="29">
        <f t="shared" si="27"/>
        <v>0.13313805824295133</v>
      </c>
      <c r="R148" s="29">
        <f t="shared" si="28"/>
        <v>4.1528235052091758E-2</v>
      </c>
      <c r="S148" s="29">
        <f t="shared" si="29"/>
        <v>2.4619780769300256E-2</v>
      </c>
      <c r="V148" s="8" t="s">
        <v>240</v>
      </c>
      <c r="W148" s="20">
        <v>40786</v>
      </c>
      <c r="X148" s="11">
        <v>91.507999999999996</v>
      </c>
      <c r="Y148" s="11">
        <v>103.673</v>
      </c>
      <c r="Z148" s="11">
        <v>84.695999999999998</v>
      </c>
      <c r="AB148" s="23">
        <v>9283062</v>
      </c>
      <c r="AC148" s="23">
        <v>2275998</v>
      </c>
      <c r="AD148" s="23">
        <v>1687911</v>
      </c>
      <c r="AF148" s="54">
        <f t="shared" ref="AF148:AF211" si="36">IF(AND(ISNUMBER(AB148),ISNUMBER(AC148),ISNUMBER(AD148)),AB148-SUM(AC148:AD148),".")</f>
        <v>5319153</v>
      </c>
      <c r="AH148" s="34">
        <f t="shared" si="30"/>
        <v>1.9928607406434332E-3</v>
      </c>
      <c r="AI148" s="34">
        <f t="shared" si="31"/>
        <v>1.0041614768897952E-3</v>
      </c>
      <c r="AJ148" s="34">
        <f t="shared" si="32"/>
        <v>2.2839425819201429E-3</v>
      </c>
      <c r="AL148" s="39">
        <f t="shared" si="33"/>
        <v>0.24517750716304598</v>
      </c>
      <c r="AM148" s="39">
        <f t="shared" si="34"/>
        <v>0.18182696614543778</v>
      </c>
      <c r="AN148" s="39">
        <f t="shared" si="35"/>
        <v>0.57299552669151621</v>
      </c>
    </row>
    <row r="149" spans="1:40" x14ac:dyDescent="0.35">
      <c r="A149" s="25">
        <v>40816</v>
      </c>
      <c r="O149" s="21">
        <f t="shared" si="25"/>
        <v>40816</v>
      </c>
      <c r="P149" s="29">
        <f t="shared" si="26"/>
        <v>6.7753639026093479E-2</v>
      </c>
      <c r="Q149" s="29">
        <f t="shared" si="27"/>
        <v>6.661547223692843E-2</v>
      </c>
      <c r="R149" s="29">
        <f t="shared" si="28"/>
        <v>2.6360092330371628E-2</v>
      </c>
      <c r="S149" s="29">
        <f t="shared" si="29"/>
        <v>-2.5221925541206579E-2</v>
      </c>
      <c r="V149" s="8" t="s">
        <v>241</v>
      </c>
      <c r="W149" s="20">
        <v>40816</v>
      </c>
      <c r="X149" s="11">
        <v>91.57</v>
      </c>
      <c r="Y149" s="11">
        <v>103.56699999999999</v>
      </c>
      <c r="Z149" s="11">
        <v>84.819000000000003</v>
      </c>
      <c r="AB149" s="23">
        <v>9312406</v>
      </c>
      <c r="AC149" s="23">
        <v>2297206</v>
      </c>
      <c r="AD149" s="23">
        <v>1690311</v>
      </c>
      <c r="AF149" s="54">
        <f t="shared" si="36"/>
        <v>5324889</v>
      </c>
      <c r="AH149" s="34">
        <f t="shared" si="30"/>
        <v>6.7753639026093475E-4</v>
      </c>
      <c r="AI149" s="34">
        <f t="shared" si="31"/>
        <v>-1.0224455740646915E-3</v>
      </c>
      <c r="AJ149" s="34">
        <f t="shared" si="32"/>
        <v>1.4522527628223843E-3</v>
      </c>
      <c r="AL149" s="39">
        <f t="shared" si="33"/>
        <v>0.24668232892766917</v>
      </c>
      <c r="AM149" s="39">
        <f t="shared" si="34"/>
        <v>0.18151173821244476</v>
      </c>
      <c r="AN149" s="39">
        <f t="shared" si="35"/>
        <v>0.57180593285988612</v>
      </c>
    </row>
    <row r="150" spans="1:40" x14ac:dyDescent="0.35">
      <c r="A150" s="25">
        <v>40847</v>
      </c>
      <c r="O150" s="21">
        <f t="shared" si="25"/>
        <v>40847</v>
      </c>
      <c r="P150" s="29">
        <f t="shared" si="26"/>
        <v>4.8050671617354095E-2</v>
      </c>
      <c r="Q150" s="29">
        <f t="shared" si="27"/>
        <v>-1.5599323536694264E-2</v>
      </c>
      <c r="R150" s="29">
        <f t="shared" si="28"/>
        <v>3.874140483153489E-2</v>
      </c>
      <c r="S150" s="29">
        <f t="shared" si="29"/>
        <v>2.4908590322513469E-2</v>
      </c>
      <c r="V150" s="8" t="s">
        <v>242</v>
      </c>
      <c r="W150" s="20">
        <v>40847</v>
      </c>
      <c r="X150" s="11">
        <v>91.614000000000004</v>
      </c>
      <c r="Y150" s="11">
        <v>103.67100000000001</v>
      </c>
      <c r="Z150" s="11">
        <v>85</v>
      </c>
      <c r="AB150" s="23">
        <v>9329852</v>
      </c>
      <c r="AC150" s="23">
        <v>2314259</v>
      </c>
      <c r="AD150" s="23">
        <v>1693810</v>
      </c>
      <c r="AF150" s="54">
        <f t="shared" si="36"/>
        <v>5321783</v>
      </c>
      <c r="AH150" s="34">
        <f t="shared" si="30"/>
        <v>4.8050671617354095E-4</v>
      </c>
      <c r="AI150" s="34">
        <f t="shared" si="31"/>
        <v>1.0041808684234691E-3</v>
      </c>
      <c r="AJ150" s="34">
        <f t="shared" si="32"/>
        <v>2.1339558353670449E-3</v>
      </c>
      <c r="AL150" s="39">
        <f t="shared" si="33"/>
        <v>0.24804884364725185</v>
      </c>
      <c r="AM150" s="39">
        <f t="shared" si="34"/>
        <v>0.18154736002243121</v>
      </c>
      <c r="AN150" s="39">
        <f t="shared" si="35"/>
        <v>0.5704037963303169</v>
      </c>
    </row>
    <row r="151" spans="1:40" x14ac:dyDescent="0.35">
      <c r="A151" s="25">
        <v>40877</v>
      </c>
      <c r="O151" s="21">
        <f t="shared" si="25"/>
        <v>40877</v>
      </c>
      <c r="P151" s="29">
        <f t="shared" si="26"/>
        <v>0.21175802824896042</v>
      </c>
      <c r="Q151" s="29">
        <f t="shared" si="27"/>
        <v>0.14286240520923787</v>
      </c>
      <c r="R151" s="29">
        <f t="shared" si="28"/>
        <v>2.9271558875349424E-2</v>
      </c>
      <c r="S151" s="29">
        <f t="shared" si="29"/>
        <v>3.9624064164373113E-2</v>
      </c>
      <c r="V151" s="8" t="s">
        <v>243</v>
      </c>
      <c r="W151" s="20">
        <v>40877</v>
      </c>
      <c r="X151" s="11">
        <v>91.808000000000007</v>
      </c>
      <c r="Y151" s="11">
        <v>103.837</v>
      </c>
      <c r="Z151" s="11">
        <v>85.137</v>
      </c>
      <c r="AB151" s="23">
        <v>9341174</v>
      </c>
      <c r="AC151" s="23">
        <v>2311584</v>
      </c>
      <c r="AD151" s="23">
        <v>1696468</v>
      </c>
      <c r="AF151" s="54">
        <f t="shared" si="36"/>
        <v>5333122</v>
      </c>
      <c r="AH151" s="34">
        <f t="shared" si="30"/>
        <v>2.1175802824896042E-3</v>
      </c>
      <c r="AI151" s="34">
        <f t="shared" si="31"/>
        <v>1.6012192416393861E-3</v>
      </c>
      <c r="AJ151" s="34">
        <f t="shared" si="32"/>
        <v>1.6117647058823583E-3</v>
      </c>
      <c r="AL151" s="39">
        <f t="shared" si="33"/>
        <v>0.24746182867378341</v>
      </c>
      <c r="AM151" s="39">
        <f t="shared" si="34"/>
        <v>0.18161186163537901</v>
      </c>
      <c r="AN151" s="39">
        <f t="shared" si="35"/>
        <v>0.57092630969083757</v>
      </c>
    </row>
    <row r="152" spans="1:40" x14ac:dyDescent="0.35">
      <c r="A152" s="25">
        <v>40908</v>
      </c>
      <c r="O152" s="21">
        <f t="shared" si="25"/>
        <v>40908</v>
      </c>
      <c r="P152" s="29">
        <f t="shared" si="26"/>
        <v>0.1655629139072704</v>
      </c>
      <c r="Q152" s="29">
        <f t="shared" si="27"/>
        <v>0.12997729570663447</v>
      </c>
      <c r="R152" s="29">
        <f t="shared" si="28"/>
        <v>3.5585618200635931E-2</v>
      </c>
      <c r="S152" s="29">
        <f t="shared" si="29"/>
        <v>0</v>
      </c>
      <c r="V152" s="8" t="s">
        <v>244</v>
      </c>
      <c r="W152" s="20">
        <v>40908</v>
      </c>
      <c r="X152" s="11">
        <v>91.96</v>
      </c>
      <c r="Y152" s="11">
        <v>103.837</v>
      </c>
      <c r="Z152" s="11">
        <v>85.304000000000002</v>
      </c>
      <c r="AB152" s="23">
        <v>9369217</v>
      </c>
      <c r="AC152" s="23">
        <v>2320859</v>
      </c>
      <c r="AD152" s="23">
        <v>1699729</v>
      </c>
      <c r="AF152" s="54">
        <f t="shared" si="36"/>
        <v>5348629</v>
      </c>
      <c r="AH152" s="34">
        <f t="shared" si="30"/>
        <v>1.6556291390727039E-3</v>
      </c>
      <c r="AI152" s="34">
        <f t="shared" si="31"/>
        <v>0</v>
      </c>
      <c r="AJ152" s="34">
        <f t="shared" si="32"/>
        <v>1.9615443344257089E-3</v>
      </c>
      <c r="AL152" s="39">
        <f t="shared" si="33"/>
        <v>0.24771109474783218</v>
      </c>
      <c r="AM152" s="39">
        <f t="shared" si="34"/>
        <v>0.18141633393697681</v>
      </c>
      <c r="AN152" s="39">
        <f t="shared" si="35"/>
        <v>0.57087257131519098</v>
      </c>
    </row>
    <row r="153" spans="1:40" x14ac:dyDescent="0.35">
      <c r="A153" s="25">
        <v>40939</v>
      </c>
      <c r="O153" s="21">
        <f t="shared" si="25"/>
        <v>40939</v>
      </c>
      <c r="P153" s="29">
        <f t="shared" si="26"/>
        <v>0.29904306220096316</v>
      </c>
      <c r="Q153" s="29">
        <f t="shared" si="27"/>
        <v>0.22138513225833706</v>
      </c>
      <c r="R153" s="29">
        <f t="shared" si="28"/>
        <v>3.337134623318961E-2</v>
      </c>
      <c r="S153" s="29">
        <f t="shared" si="29"/>
        <v>4.4286583709436514E-2</v>
      </c>
      <c r="V153" s="8" t="s">
        <v>245</v>
      </c>
      <c r="W153" s="20">
        <v>40939</v>
      </c>
      <c r="X153" s="11">
        <v>92.234999999999999</v>
      </c>
      <c r="Y153" s="11">
        <v>104.02200000000001</v>
      </c>
      <c r="Z153" s="11">
        <v>85.462000000000003</v>
      </c>
      <c r="AB153" s="23">
        <v>9450658</v>
      </c>
      <c r="AC153" s="23">
        <v>2349171</v>
      </c>
      <c r="AD153" s="23">
        <v>1702739</v>
      </c>
      <c r="AF153" s="54">
        <f t="shared" si="36"/>
        <v>5398748</v>
      </c>
      <c r="AH153" s="34">
        <f t="shared" si="30"/>
        <v>2.9904306220096314E-3</v>
      </c>
      <c r="AI153" s="34">
        <f t="shared" si="31"/>
        <v>1.7816385296185585E-3</v>
      </c>
      <c r="AJ153" s="34">
        <f t="shared" si="32"/>
        <v>1.8521991934727709E-3</v>
      </c>
      <c r="AL153" s="39">
        <f t="shared" si="33"/>
        <v>0.24857221581820016</v>
      </c>
      <c r="AM153" s="39">
        <f t="shared" si="34"/>
        <v>0.18017147589088506</v>
      </c>
      <c r="AN153" s="39">
        <f t="shared" si="35"/>
        <v>0.57125630829091478</v>
      </c>
    </row>
    <row r="154" spans="1:40" x14ac:dyDescent="0.35">
      <c r="A154" s="25">
        <v>40968</v>
      </c>
      <c r="O154" s="21">
        <f t="shared" si="25"/>
        <v>40968</v>
      </c>
      <c r="P154" s="29">
        <f t="shared" si="26"/>
        <v>0.13986013986014514</v>
      </c>
      <c r="Q154" s="29">
        <f t="shared" si="27"/>
        <v>0.12294718193607976</v>
      </c>
      <c r="R154" s="29">
        <f t="shared" si="28"/>
        <v>2.7475706714256899E-2</v>
      </c>
      <c r="S154" s="29">
        <f t="shared" si="29"/>
        <v>-1.0562748790191517E-2</v>
      </c>
      <c r="V154" s="8" t="s">
        <v>246</v>
      </c>
      <c r="W154" s="20">
        <v>40968</v>
      </c>
      <c r="X154" s="11">
        <v>92.364000000000004</v>
      </c>
      <c r="Y154" s="11">
        <v>103.97799999999999</v>
      </c>
      <c r="Z154" s="11">
        <v>85.593000000000004</v>
      </c>
      <c r="AB154" s="23">
        <v>9514028</v>
      </c>
      <c r="AC154" s="23">
        <v>2375822</v>
      </c>
      <c r="AD154" s="23">
        <v>1705356</v>
      </c>
      <c r="AF154" s="54">
        <f t="shared" si="36"/>
        <v>5432850</v>
      </c>
      <c r="AH154" s="34">
        <f t="shared" si="30"/>
        <v>1.3986013986014515E-3</v>
      </c>
      <c r="AI154" s="34">
        <f t="shared" si="31"/>
        <v>-4.2298744496367246E-4</v>
      </c>
      <c r="AJ154" s="34">
        <f t="shared" si="32"/>
        <v>1.5328450071376777E-3</v>
      </c>
      <c r="AL154" s="39">
        <f t="shared" si="33"/>
        <v>0.24971778514841453</v>
      </c>
      <c r="AM154" s="39">
        <f t="shared" si="34"/>
        <v>0.1792464768865511</v>
      </c>
      <c r="AN154" s="39">
        <f t="shared" si="35"/>
        <v>0.57103573796503437</v>
      </c>
    </row>
    <row r="155" spans="1:40" x14ac:dyDescent="0.35">
      <c r="A155" s="25">
        <v>40999</v>
      </c>
      <c r="O155" s="21">
        <f t="shared" si="25"/>
        <v>40999</v>
      </c>
      <c r="P155" s="29">
        <f t="shared" si="26"/>
        <v>0.16997964574942237</v>
      </c>
      <c r="Q155" s="29">
        <f t="shared" si="27"/>
        <v>0.10309557596057074</v>
      </c>
      <c r="R155" s="29">
        <f t="shared" si="28"/>
        <v>3.728112551005501E-2</v>
      </c>
      <c r="S155" s="29">
        <f t="shared" si="29"/>
        <v>2.9602944278796613E-2</v>
      </c>
      <c r="V155" s="8" t="s">
        <v>247</v>
      </c>
      <c r="W155" s="20">
        <v>40999</v>
      </c>
      <c r="X155" s="11">
        <v>92.521000000000001</v>
      </c>
      <c r="Y155" s="11">
        <v>104.102</v>
      </c>
      <c r="Z155" s="11">
        <v>85.771000000000001</v>
      </c>
      <c r="AB155" s="23">
        <v>9533198</v>
      </c>
      <c r="AC155" s="23">
        <v>2366428</v>
      </c>
      <c r="AD155" s="23">
        <v>1709015</v>
      </c>
      <c r="AF155" s="54">
        <f t="shared" si="36"/>
        <v>5457755</v>
      </c>
      <c r="AH155" s="34">
        <f t="shared" si="30"/>
        <v>1.6997964574942237E-3</v>
      </c>
      <c r="AI155" s="34">
        <f t="shared" si="31"/>
        <v>1.1925599646079887E-3</v>
      </c>
      <c r="AJ155" s="34">
        <f t="shared" si="32"/>
        <v>2.0796093138457264E-3</v>
      </c>
      <c r="AL155" s="39">
        <f t="shared" si="33"/>
        <v>0.24823023711455483</v>
      </c>
      <c r="AM155" s="39">
        <f t="shared" si="34"/>
        <v>0.17926985257203301</v>
      </c>
      <c r="AN155" s="39">
        <f t="shared" si="35"/>
        <v>0.57249991031341219</v>
      </c>
    </row>
    <row r="156" spans="1:40" x14ac:dyDescent="0.35">
      <c r="A156" s="25">
        <v>41029</v>
      </c>
      <c r="O156" s="21">
        <f t="shared" si="25"/>
        <v>41029</v>
      </c>
      <c r="P156" s="29">
        <f t="shared" si="26"/>
        <v>0.15131699830308856</v>
      </c>
      <c r="Q156" s="29">
        <f t="shared" si="27"/>
        <v>0.12399217932127973</v>
      </c>
      <c r="R156" s="29">
        <f t="shared" si="28"/>
        <v>4.0651513922644905E-2</v>
      </c>
      <c r="S156" s="29">
        <f t="shared" si="29"/>
        <v>-1.3326694940836062E-2</v>
      </c>
      <c r="V156" s="8" t="s">
        <v>248</v>
      </c>
      <c r="W156" s="20">
        <v>41029</v>
      </c>
      <c r="X156" s="11">
        <v>92.661000000000001</v>
      </c>
      <c r="Y156" s="11">
        <v>104.04600000000001</v>
      </c>
      <c r="Z156" s="11">
        <v>85.965000000000003</v>
      </c>
      <c r="AB156" s="23">
        <v>9532277</v>
      </c>
      <c r="AC156" s="23">
        <v>2361512</v>
      </c>
      <c r="AD156" s="23">
        <v>1713216</v>
      </c>
      <c r="AF156" s="54">
        <f t="shared" si="36"/>
        <v>5457549</v>
      </c>
      <c r="AH156" s="34">
        <f t="shared" si="30"/>
        <v>1.5131699830308856E-3</v>
      </c>
      <c r="AI156" s="34">
        <f t="shared" si="31"/>
        <v>-5.379339493957598E-4</v>
      </c>
      <c r="AJ156" s="34">
        <f t="shared" si="32"/>
        <v>2.2618367513495543E-3</v>
      </c>
      <c r="AL156" s="39">
        <f t="shared" si="33"/>
        <v>0.24773849941624651</v>
      </c>
      <c r="AM156" s="39">
        <f t="shared" si="34"/>
        <v>0.17972788663191386</v>
      </c>
      <c r="AN156" s="39">
        <f t="shared" si="35"/>
        <v>0.57253361395183966</v>
      </c>
    </row>
    <row r="157" spans="1:40" x14ac:dyDescent="0.35">
      <c r="A157" s="25">
        <v>41060</v>
      </c>
      <c r="O157" s="21">
        <f t="shared" si="25"/>
        <v>41060</v>
      </c>
      <c r="P157" s="29">
        <f t="shared" si="26"/>
        <v>0.10144505239528398</v>
      </c>
      <c r="Q157" s="29">
        <f t="shared" si="27"/>
        <v>8.5334726541425543E-2</v>
      </c>
      <c r="R157" s="29">
        <f t="shared" si="28"/>
        <v>2.5135064122370272E-2</v>
      </c>
      <c r="S157" s="29">
        <f t="shared" si="29"/>
        <v>-9.0247382685118421E-3</v>
      </c>
      <c r="V157" s="8" t="s">
        <v>249</v>
      </c>
      <c r="W157" s="20">
        <v>41060</v>
      </c>
      <c r="X157" s="11">
        <v>92.754999999999995</v>
      </c>
      <c r="Y157" s="11">
        <v>104.008</v>
      </c>
      <c r="Z157" s="11">
        <v>86.084999999999994</v>
      </c>
      <c r="AB157" s="23">
        <v>9530037</v>
      </c>
      <c r="AC157" s="23">
        <v>2354892</v>
      </c>
      <c r="AD157" s="23">
        <v>1715991</v>
      </c>
      <c r="AF157" s="54">
        <f t="shared" si="36"/>
        <v>5459154</v>
      </c>
      <c r="AH157" s="34">
        <f t="shared" si="30"/>
        <v>1.0144505239528397E-3</v>
      </c>
      <c r="AI157" s="34">
        <f t="shared" si="31"/>
        <v>-3.6522307440950072E-4</v>
      </c>
      <c r="AJ157" s="34">
        <f t="shared" si="32"/>
        <v>1.3959169429417825E-3</v>
      </c>
      <c r="AL157" s="39">
        <f t="shared" si="33"/>
        <v>0.24710208365402989</v>
      </c>
      <c r="AM157" s="39">
        <f t="shared" si="34"/>
        <v>0.18006131560664454</v>
      </c>
      <c r="AN157" s="39">
        <f t="shared" si="35"/>
        <v>0.57283660073932552</v>
      </c>
    </row>
    <row r="158" spans="1:40" x14ac:dyDescent="0.35">
      <c r="A158" s="25">
        <v>41090</v>
      </c>
      <c r="O158" s="21">
        <f t="shared" si="25"/>
        <v>41090</v>
      </c>
      <c r="P158" s="29">
        <f t="shared" si="26"/>
        <v>0.10242035469785875</v>
      </c>
      <c r="Q158" s="29">
        <f t="shared" si="27"/>
        <v>0.11007644045885262</v>
      </c>
      <c r="R158" s="29">
        <f t="shared" si="28"/>
        <v>2.0728320321308787E-2</v>
      </c>
      <c r="S158" s="29">
        <f t="shared" si="29"/>
        <v>-2.8384406082302662E-2</v>
      </c>
      <c r="V158" s="8" t="s">
        <v>250</v>
      </c>
      <c r="W158" s="20">
        <v>41090</v>
      </c>
      <c r="X158" s="11">
        <v>92.85</v>
      </c>
      <c r="Y158" s="11">
        <v>103.88800000000001</v>
      </c>
      <c r="Z158" s="11">
        <v>86.183999999999997</v>
      </c>
      <c r="AB158" s="23">
        <v>9534406</v>
      </c>
      <c r="AC158" s="23">
        <v>2345627</v>
      </c>
      <c r="AD158" s="23">
        <v>1718502</v>
      </c>
      <c r="AF158" s="54">
        <f t="shared" si="36"/>
        <v>5470277</v>
      </c>
      <c r="AH158" s="34">
        <f t="shared" si="30"/>
        <v>1.0242035469785874E-3</v>
      </c>
      <c r="AI158" s="34">
        <f t="shared" si="31"/>
        <v>-1.1537574032765782E-3</v>
      </c>
      <c r="AJ158" s="34">
        <f t="shared" si="32"/>
        <v>1.1500261369577019E-3</v>
      </c>
      <c r="AL158" s="39">
        <f t="shared" si="33"/>
        <v>0.24601710898403109</v>
      </c>
      <c r="AM158" s="39">
        <f t="shared" si="34"/>
        <v>0.18024216715755548</v>
      </c>
      <c r="AN158" s="39">
        <f t="shared" si="35"/>
        <v>0.57374072385841346</v>
      </c>
    </row>
    <row r="159" spans="1:40" x14ac:dyDescent="0.35">
      <c r="A159" s="25">
        <v>41121</v>
      </c>
      <c r="O159" s="21">
        <f t="shared" si="25"/>
        <v>41121</v>
      </c>
      <c r="P159" s="29">
        <f t="shared" si="26"/>
        <v>0.10339256865913155</v>
      </c>
      <c r="Q159" s="29">
        <f t="shared" si="27"/>
        <v>7.4102889415636836E-2</v>
      </c>
      <c r="R159" s="29">
        <f t="shared" si="28"/>
        <v>3.0954131888833548E-2</v>
      </c>
      <c r="S159" s="29">
        <f t="shared" si="29"/>
        <v>-1.6644526453388352E-3</v>
      </c>
      <c r="V159" s="8" t="s">
        <v>251</v>
      </c>
      <c r="W159" s="20">
        <v>41121</v>
      </c>
      <c r="X159" s="11">
        <v>92.945999999999998</v>
      </c>
      <c r="Y159" s="11">
        <v>103.881</v>
      </c>
      <c r="Z159" s="11">
        <v>86.331999999999994</v>
      </c>
      <c r="AB159" s="23">
        <v>9554869</v>
      </c>
      <c r="AC159" s="23">
        <v>2360280</v>
      </c>
      <c r="AD159" s="23">
        <v>1722298</v>
      </c>
      <c r="AF159" s="54">
        <f t="shared" si="36"/>
        <v>5472291</v>
      </c>
      <c r="AH159" s="34">
        <f t="shared" si="30"/>
        <v>1.0339256865913155E-3</v>
      </c>
      <c r="AI159" s="34">
        <f t="shared" si="31"/>
        <v>-6.738025565998962E-5</v>
      </c>
      <c r="AJ159" s="34">
        <f t="shared" si="32"/>
        <v>1.7172561032209707E-3</v>
      </c>
      <c r="AL159" s="39">
        <f t="shared" si="33"/>
        <v>0.24702379488405335</v>
      </c>
      <c r="AM159" s="39">
        <f t="shared" si="34"/>
        <v>0.18025343937211488</v>
      </c>
      <c r="AN159" s="39">
        <f t="shared" si="35"/>
        <v>0.57272276574383174</v>
      </c>
    </row>
    <row r="160" spans="1:40" x14ac:dyDescent="0.35">
      <c r="A160" s="25">
        <v>41152</v>
      </c>
      <c r="O160" s="21">
        <f t="shared" si="25"/>
        <v>41152</v>
      </c>
      <c r="P160" s="29">
        <f t="shared" si="26"/>
        <v>6.3477718244999787E-2</v>
      </c>
      <c r="Q160" s="29">
        <f t="shared" si="27"/>
        <v>7.7911071644334834E-2</v>
      </c>
      <c r="R160" s="29">
        <f t="shared" si="28"/>
        <v>3.6373365568320236E-2</v>
      </c>
      <c r="S160" s="29">
        <f t="shared" si="29"/>
        <v>-5.0806718967655283E-2</v>
      </c>
      <c r="V160" s="8" t="s">
        <v>252</v>
      </c>
      <c r="W160" s="20">
        <v>41152</v>
      </c>
      <c r="X160" s="11">
        <v>93.004999999999995</v>
      </c>
      <c r="Y160" s="11">
        <v>103.667</v>
      </c>
      <c r="Z160" s="11">
        <v>86.506</v>
      </c>
      <c r="AB160" s="23">
        <v>9568155</v>
      </c>
      <c r="AC160" s="23">
        <v>2359781</v>
      </c>
      <c r="AD160" s="23">
        <v>1726769</v>
      </c>
      <c r="AF160" s="54">
        <f t="shared" si="36"/>
        <v>5481605</v>
      </c>
      <c r="AH160" s="34">
        <f t="shared" si="30"/>
        <v>6.3477718244999782E-4</v>
      </c>
      <c r="AI160" s="34">
        <f t="shared" si="31"/>
        <v>-2.0600494796930973E-3</v>
      </c>
      <c r="AJ160" s="34">
        <f t="shared" si="32"/>
        <v>2.0154751424733192E-3</v>
      </c>
      <c r="AL160" s="39">
        <f t="shared" si="33"/>
        <v>0.24662863425602952</v>
      </c>
      <c r="AM160" s="39">
        <f t="shared" si="34"/>
        <v>0.18047042507150021</v>
      </c>
      <c r="AN160" s="39">
        <f t="shared" si="35"/>
        <v>0.57290094067247033</v>
      </c>
    </row>
    <row r="161" spans="1:40" x14ac:dyDescent="0.35">
      <c r="A161" s="25">
        <v>41182</v>
      </c>
      <c r="O161" s="21">
        <f t="shared" si="25"/>
        <v>41182</v>
      </c>
      <c r="P161" s="29">
        <f t="shared" si="26"/>
        <v>0.12257405515832948</v>
      </c>
      <c r="Q161" s="29">
        <f t="shared" si="27"/>
        <v>7.0943967490390336E-2</v>
      </c>
      <c r="R161" s="29">
        <f t="shared" si="28"/>
        <v>4.0407623498508058E-2</v>
      </c>
      <c r="S161" s="29">
        <f t="shared" si="29"/>
        <v>1.1222464169431083E-2</v>
      </c>
      <c r="V161" s="8" t="s">
        <v>253</v>
      </c>
      <c r="W161" s="20">
        <v>41182</v>
      </c>
      <c r="X161" s="11">
        <v>93.119</v>
      </c>
      <c r="Y161" s="11">
        <v>103.714</v>
      </c>
      <c r="Z161" s="11">
        <v>86.7</v>
      </c>
      <c r="AB161" s="23">
        <v>9611034</v>
      </c>
      <c r="AC161" s="23">
        <v>2379036</v>
      </c>
      <c r="AD161" s="23">
        <v>1731721</v>
      </c>
      <c r="AF161" s="54">
        <f t="shared" si="36"/>
        <v>5500277</v>
      </c>
      <c r="AH161" s="34">
        <f t="shared" si="30"/>
        <v>1.2257405515832948E-3</v>
      </c>
      <c r="AI161" s="34">
        <f t="shared" si="31"/>
        <v>4.5337474799113549E-4</v>
      </c>
      <c r="AJ161" s="34">
        <f t="shared" si="32"/>
        <v>2.2426190090861051E-3</v>
      </c>
      <c r="AL161" s="39">
        <f t="shared" si="33"/>
        <v>0.24753174320265645</v>
      </c>
      <c r="AM161" s="39">
        <f t="shared" si="34"/>
        <v>0.1801805091939119</v>
      </c>
      <c r="AN161" s="39">
        <f t="shared" si="35"/>
        <v>0.5722877476034316</v>
      </c>
    </row>
    <row r="162" spans="1:40" x14ac:dyDescent="0.35">
      <c r="A162" s="25">
        <v>41213</v>
      </c>
      <c r="O162" s="21">
        <f t="shared" si="25"/>
        <v>41213</v>
      </c>
      <c r="P162" s="29">
        <f t="shared" si="26"/>
        <v>0.24270020081830676</v>
      </c>
      <c r="Q162" s="29">
        <f t="shared" si="27"/>
        <v>0.18026344762143742</v>
      </c>
      <c r="R162" s="29">
        <f t="shared" si="28"/>
        <v>4.0179524054528744E-2</v>
      </c>
      <c r="S162" s="29">
        <f t="shared" si="29"/>
        <v>2.2257229142340604E-2</v>
      </c>
      <c r="V162" s="8" t="s">
        <v>254</v>
      </c>
      <c r="W162" s="20">
        <v>41213</v>
      </c>
      <c r="X162" s="11">
        <v>93.344999999999999</v>
      </c>
      <c r="Y162" s="11">
        <v>103.80800000000001</v>
      </c>
      <c r="Z162" s="11">
        <v>86.893000000000001</v>
      </c>
      <c r="AB162" s="23">
        <v>9622784</v>
      </c>
      <c r="AC162" s="23">
        <v>2363096</v>
      </c>
      <c r="AD162" s="23">
        <v>1736870</v>
      </c>
      <c r="AF162" s="54">
        <f t="shared" si="36"/>
        <v>5522818</v>
      </c>
      <c r="AH162" s="34">
        <f t="shared" si="30"/>
        <v>2.4270020081830677E-3</v>
      </c>
      <c r="AI162" s="34">
        <f t="shared" si="31"/>
        <v>9.0633858495485953E-4</v>
      </c>
      <c r="AJ162" s="34">
        <f t="shared" si="32"/>
        <v>2.2260668973471493E-3</v>
      </c>
      <c r="AL162" s="39">
        <f t="shared" si="33"/>
        <v>0.24557300673069249</v>
      </c>
      <c r="AM162" s="39">
        <f t="shared" si="34"/>
        <v>0.18049558215169331</v>
      </c>
      <c r="AN162" s="39">
        <f t="shared" si="35"/>
        <v>0.57393141111761414</v>
      </c>
    </row>
    <row r="163" spans="1:40" x14ac:dyDescent="0.35">
      <c r="A163" s="25">
        <v>41243</v>
      </c>
      <c r="O163" s="21">
        <f t="shared" si="25"/>
        <v>41243</v>
      </c>
      <c r="P163" s="29">
        <f t="shared" si="26"/>
        <v>0.10712946595960611</v>
      </c>
      <c r="Q163" s="29">
        <f t="shared" si="27"/>
        <v>8.4034735383505685E-2</v>
      </c>
      <c r="R163" s="29">
        <f t="shared" si="28"/>
        <v>2.9780500573176532E-2</v>
      </c>
      <c r="S163" s="29">
        <f t="shared" si="29"/>
        <v>-6.6857699970761042E-3</v>
      </c>
      <c r="V163" s="8" t="s">
        <v>255</v>
      </c>
      <c r="W163" s="20">
        <v>41243</v>
      </c>
      <c r="X163" s="11">
        <v>93.444999999999993</v>
      </c>
      <c r="Y163" s="11">
        <v>103.78</v>
      </c>
      <c r="Z163" s="11">
        <v>87.037000000000006</v>
      </c>
      <c r="AB163" s="23">
        <v>9688932</v>
      </c>
      <c r="AC163" s="23">
        <v>2401597</v>
      </c>
      <c r="AD163" s="23">
        <v>1741126</v>
      </c>
      <c r="AF163" s="54">
        <f t="shared" si="36"/>
        <v>5546209</v>
      </c>
      <c r="AH163" s="34">
        <f t="shared" si="30"/>
        <v>1.0712946595960611E-3</v>
      </c>
      <c r="AI163" s="34">
        <f t="shared" si="31"/>
        <v>-2.6972872996306444E-4</v>
      </c>
      <c r="AJ163" s="34">
        <f t="shared" si="32"/>
        <v>1.6572105923377655E-3</v>
      </c>
      <c r="AL163" s="39">
        <f t="shared" si="33"/>
        <v>0.24787014709154734</v>
      </c>
      <c r="AM163" s="39">
        <f t="shared" si="34"/>
        <v>0.17970257196562014</v>
      </c>
      <c r="AN163" s="39">
        <f t="shared" si="35"/>
        <v>0.57242728094283257</v>
      </c>
    </row>
    <row r="164" spans="1:40" x14ac:dyDescent="0.35">
      <c r="A164" s="25">
        <v>41274</v>
      </c>
      <c r="O164" s="21">
        <f t="shared" si="25"/>
        <v>41274</v>
      </c>
      <c r="P164" s="29">
        <f t="shared" si="26"/>
        <v>7.3840226871424497E-2</v>
      </c>
      <c r="Q164" s="29">
        <f t="shared" si="27"/>
        <v>8.9130138651672991E-2</v>
      </c>
      <c r="R164" s="29">
        <f t="shared" si="28"/>
        <v>2.9300560033682678E-2</v>
      </c>
      <c r="S164" s="29">
        <f t="shared" si="29"/>
        <v>-4.4590471813931172E-2</v>
      </c>
      <c r="V164" s="8" t="s">
        <v>256</v>
      </c>
      <c r="W164" s="20">
        <v>41274</v>
      </c>
      <c r="X164" s="11">
        <v>93.513999999999996</v>
      </c>
      <c r="Y164" s="11">
        <v>103.59399999999999</v>
      </c>
      <c r="Z164" s="11">
        <v>87.179000000000002</v>
      </c>
      <c r="AB164" s="23">
        <v>9718968</v>
      </c>
      <c r="AC164" s="23">
        <v>2418037</v>
      </c>
      <c r="AD164" s="23">
        <v>1745467</v>
      </c>
      <c r="AF164" s="54">
        <f t="shared" si="36"/>
        <v>5555464</v>
      </c>
      <c r="AH164" s="34">
        <f t="shared" si="30"/>
        <v>7.3840226871424496E-4</v>
      </c>
      <c r="AI164" s="34">
        <f t="shared" si="31"/>
        <v>-1.7922528425516192E-3</v>
      </c>
      <c r="AJ164" s="34">
        <f t="shared" si="32"/>
        <v>1.6314900559531681E-3</v>
      </c>
      <c r="AL164" s="39">
        <f t="shared" si="33"/>
        <v>0.24879565402417211</v>
      </c>
      <c r="AM164" s="39">
        <f t="shared" si="34"/>
        <v>0.17959386222899387</v>
      </c>
      <c r="AN164" s="39">
        <f t="shared" si="35"/>
        <v>0.57161048374683399</v>
      </c>
    </row>
    <row r="165" spans="1:40" x14ac:dyDescent="0.35">
      <c r="A165" s="25">
        <v>41305</v>
      </c>
      <c r="O165" s="21">
        <f t="shared" si="25"/>
        <v>41305</v>
      </c>
      <c r="P165" s="29">
        <f t="shared" si="26"/>
        <v>0.2021087751566687</v>
      </c>
      <c r="Q165" s="29">
        <f t="shared" si="27"/>
        <v>0.14298752754623634</v>
      </c>
      <c r="R165" s="29">
        <f t="shared" si="28"/>
        <v>3.1703451429007642E-2</v>
      </c>
      <c r="S165" s="29">
        <f t="shared" si="29"/>
        <v>2.7417796181424717E-2</v>
      </c>
      <c r="V165" s="8" t="s">
        <v>257</v>
      </c>
      <c r="W165" s="20">
        <v>41305</v>
      </c>
      <c r="X165" s="11">
        <v>93.703000000000003</v>
      </c>
      <c r="Y165" s="11">
        <v>103.70699999999999</v>
      </c>
      <c r="Z165" s="11">
        <v>87.332999999999998</v>
      </c>
      <c r="AB165" s="23">
        <v>9758391</v>
      </c>
      <c r="AC165" s="23">
        <v>2452827</v>
      </c>
      <c r="AD165" s="23">
        <v>1751362</v>
      </c>
      <c r="AF165" s="54">
        <f t="shared" si="36"/>
        <v>5554202</v>
      </c>
      <c r="AH165" s="34">
        <f t="shared" si="30"/>
        <v>2.0210877515666869E-3</v>
      </c>
      <c r="AI165" s="34">
        <f t="shared" si="31"/>
        <v>1.0907967642913639E-3</v>
      </c>
      <c r="AJ165" s="34">
        <f t="shared" si="32"/>
        <v>1.7664804597437038E-3</v>
      </c>
      <c r="AL165" s="39">
        <f t="shared" si="33"/>
        <v>0.25135567943526754</v>
      </c>
      <c r="AM165" s="39">
        <f t="shared" si="34"/>
        <v>0.1794724150733456</v>
      </c>
      <c r="AN165" s="39">
        <f t="shared" si="35"/>
        <v>0.56917190549138685</v>
      </c>
    </row>
    <row r="166" spans="1:40" x14ac:dyDescent="0.35">
      <c r="A166" s="25">
        <v>41333</v>
      </c>
      <c r="O166" s="21">
        <f t="shared" si="25"/>
        <v>41333</v>
      </c>
      <c r="P166" s="29">
        <f t="shared" si="26"/>
        <v>0.10885457242564683</v>
      </c>
      <c r="Q166" s="29">
        <f t="shared" si="27"/>
        <v>0.10394483192302192</v>
      </c>
      <c r="R166" s="29">
        <f t="shared" si="28"/>
        <v>3.7530788214666592E-2</v>
      </c>
      <c r="S166" s="29">
        <f t="shared" si="29"/>
        <v>-3.2621047712041697E-2</v>
      </c>
      <c r="V166" s="8" t="s">
        <v>258</v>
      </c>
      <c r="W166" s="20">
        <v>41333</v>
      </c>
      <c r="X166" s="11">
        <v>93.805000000000007</v>
      </c>
      <c r="Y166" s="11">
        <v>103.572</v>
      </c>
      <c r="Z166" s="11">
        <v>87.515000000000001</v>
      </c>
      <c r="AB166" s="23">
        <v>9758551</v>
      </c>
      <c r="AC166" s="23">
        <v>2445443</v>
      </c>
      <c r="AD166" s="23">
        <v>1757438</v>
      </c>
      <c r="AF166" s="54">
        <f t="shared" si="36"/>
        <v>5555670</v>
      </c>
      <c r="AH166" s="34">
        <f t="shared" si="30"/>
        <v>1.0885457242564684E-3</v>
      </c>
      <c r="AI166" s="34">
        <f t="shared" si="31"/>
        <v>-1.3017443374120446E-3</v>
      </c>
      <c r="AJ166" s="34">
        <f t="shared" si="32"/>
        <v>2.0839774197611688E-3</v>
      </c>
      <c r="AL166" s="39">
        <f t="shared" si="33"/>
        <v>0.2505948885239212</v>
      </c>
      <c r="AM166" s="39">
        <f t="shared" si="34"/>
        <v>0.18009210588744168</v>
      </c>
      <c r="AN166" s="39">
        <f t="shared" si="35"/>
        <v>0.56931300558863707</v>
      </c>
    </row>
    <row r="167" spans="1:40" x14ac:dyDescent="0.35">
      <c r="A167" s="25">
        <v>41364</v>
      </c>
      <c r="O167" s="21">
        <f t="shared" si="25"/>
        <v>41364</v>
      </c>
      <c r="P167" s="29">
        <f t="shared" si="26"/>
        <v>9.1679547998505959E-2</v>
      </c>
      <c r="Q167" s="29">
        <f t="shared" si="27"/>
        <v>0.11308247429794772</v>
      </c>
      <c r="R167" s="29">
        <f t="shared" si="28"/>
        <v>3.2405669364470494E-2</v>
      </c>
      <c r="S167" s="29">
        <f t="shared" si="29"/>
        <v>-5.3808595663912252E-2</v>
      </c>
      <c r="V167" s="8" t="s">
        <v>259</v>
      </c>
      <c r="W167" s="20">
        <v>41364</v>
      </c>
      <c r="X167" s="11">
        <v>93.891000000000005</v>
      </c>
      <c r="Y167" s="11">
        <v>103.348</v>
      </c>
      <c r="Z167" s="11">
        <v>87.671999999999997</v>
      </c>
      <c r="AB167" s="23">
        <v>9758165</v>
      </c>
      <c r="AC167" s="23">
        <v>2427807</v>
      </c>
      <c r="AD167" s="23">
        <v>1762674</v>
      </c>
      <c r="AF167" s="54">
        <f t="shared" si="36"/>
        <v>5567684</v>
      </c>
      <c r="AH167" s="34">
        <f t="shared" si="30"/>
        <v>9.167954799850596E-4</v>
      </c>
      <c r="AI167" s="34">
        <f t="shared" si="31"/>
        <v>-2.1627466882941696E-3</v>
      </c>
      <c r="AJ167" s="34">
        <f t="shared" si="32"/>
        <v>1.7939781751699305E-3</v>
      </c>
      <c r="AL167" s="39">
        <f t="shared" si="33"/>
        <v>0.24879749420101013</v>
      </c>
      <c r="AM167" s="39">
        <f t="shared" si="34"/>
        <v>0.1806358060147579</v>
      </c>
      <c r="AN167" s="39">
        <f t="shared" si="35"/>
        <v>0.57056669978423202</v>
      </c>
    </row>
    <row r="168" spans="1:40" x14ac:dyDescent="0.35">
      <c r="A168" s="25">
        <v>41394</v>
      </c>
      <c r="O168" s="21">
        <f t="shared" si="25"/>
        <v>41394</v>
      </c>
      <c r="P168" s="29">
        <f t="shared" si="26"/>
        <v>4.8992981222899183E-2</v>
      </c>
      <c r="Q168" s="29">
        <f t="shared" si="27"/>
        <v>3.6407971013608549E-2</v>
      </c>
      <c r="R168" s="29">
        <f t="shared" si="28"/>
        <v>3.585525949600344E-2</v>
      </c>
      <c r="S168" s="29">
        <f t="shared" si="29"/>
        <v>-2.3270249286712803E-2</v>
      </c>
      <c r="V168" s="8" t="s">
        <v>260</v>
      </c>
      <c r="W168" s="20">
        <v>41394</v>
      </c>
      <c r="X168" s="11">
        <v>93.936999999999998</v>
      </c>
      <c r="Y168" s="11">
        <v>103.251</v>
      </c>
      <c r="Z168" s="11">
        <v>87.846000000000004</v>
      </c>
      <c r="AB168" s="23">
        <v>9785186</v>
      </c>
      <c r="AC168" s="23">
        <v>2426054</v>
      </c>
      <c r="AD168" s="23">
        <v>1767802</v>
      </c>
      <c r="AF168" s="54">
        <f t="shared" si="36"/>
        <v>5591330</v>
      </c>
      <c r="AH168" s="34">
        <f t="shared" si="30"/>
        <v>4.8992981222899181E-4</v>
      </c>
      <c r="AI168" s="34">
        <f t="shared" si="31"/>
        <v>-9.3857646011528235E-4</v>
      </c>
      <c r="AJ168" s="34">
        <f t="shared" si="32"/>
        <v>1.9846701341364016E-3</v>
      </c>
      <c r="AL168" s="39">
        <f t="shared" si="33"/>
        <v>0.2479313116786947</v>
      </c>
      <c r="AM168" s="39">
        <f t="shared" si="34"/>
        <v>0.18066105232951116</v>
      </c>
      <c r="AN168" s="39">
        <f t="shared" si="35"/>
        <v>0.57140763599179412</v>
      </c>
    </row>
    <row r="169" spans="1:40" x14ac:dyDescent="0.35">
      <c r="A169" s="25">
        <v>41425</v>
      </c>
      <c r="O169" s="21">
        <f t="shared" si="25"/>
        <v>41425</v>
      </c>
      <c r="P169" s="29">
        <f t="shared" si="26"/>
        <v>0.1170997583486799</v>
      </c>
      <c r="Q169" s="29">
        <f t="shared" si="27"/>
        <v>0.10811255323195039</v>
      </c>
      <c r="R169" s="29">
        <f t="shared" si="28"/>
        <v>3.7374726575277059E-2</v>
      </c>
      <c r="S169" s="29">
        <f t="shared" si="29"/>
        <v>-2.8387521458547553E-2</v>
      </c>
      <c r="V169" s="8" t="s">
        <v>261</v>
      </c>
      <c r="W169" s="20">
        <v>41425</v>
      </c>
      <c r="X169" s="11">
        <v>94.046999999999997</v>
      </c>
      <c r="Y169" s="11">
        <v>103.133</v>
      </c>
      <c r="Z169" s="11">
        <v>88.028000000000006</v>
      </c>
      <c r="AB169" s="23">
        <v>9826476</v>
      </c>
      <c r="AC169" s="23">
        <v>2440830</v>
      </c>
      <c r="AD169" s="23">
        <v>1772664</v>
      </c>
      <c r="AF169" s="54">
        <f t="shared" si="36"/>
        <v>5612982</v>
      </c>
      <c r="AH169" s="34">
        <f t="shared" si="30"/>
        <v>1.170997583486799E-3</v>
      </c>
      <c r="AI169" s="34">
        <f t="shared" si="31"/>
        <v>-1.1428460741301218E-3</v>
      </c>
      <c r="AJ169" s="34">
        <f t="shared" si="32"/>
        <v>2.0718074812740724E-3</v>
      </c>
      <c r="AL169" s="39">
        <f t="shared" si="33"/>
        <v>0.24839321848442922</v>
      </c>
      <c r="AM169" s="39">
        <f t="shared" si="34"/>
        <v>0.18039671597427195</v>
      </c>
      <c r="AN169" s="39">
        <f t="shared" si="35"/>
        <v>0.57121006554129883</v>
      </c>
    </row>
    <row r="170" spans="1:40" x14ac:dyDescent="0.35">
      <c r="A170" s="25">
        <v>41455</v>
      </c>
      <c r="O170" s="21">
        <f t="shared" si="25"/>
        <v>41455</v>
      </c>
      <c r="P170" s="29">
        <f t="shared" si="26"/>
        <v>0.17225429838273007</v>
      </c>
      <c r="Q170" s="29">
        <f t="shared" si="27"/>
        <v>0.13364013311627332</v>
      </c>
      <c r="R170" s="29">
        <f t="shared" si="28"/>
        <v>3.6692761931444932E-2</v>
      </c>
      <c r="S170" s="29">
        <f t="shared" si="29"/>
        <v>1.9214033350118118E-3</v>
      </c>
      <c r="V170" s="8" t="s">
        <v>262</v>
      </c>
      <c r="W170" s="20">
        <v>41455</v>
      </c>
      <c r="X170" s="11">
        <v>94.209000000000003</v>
      </c>
      <c r="Y170" s="11">
        <v>103.14100000000001</v>
      </c>
      <c r="Z170" s="11">
        <v>88.206999999999994</v>
      </c>
      <c r="AB170" s="23">
        <v>9848526</v>
      </c>
      <c r="AC170" s="23">
        <v>2439481</v>
      </c>
      <c r="AD170" s="23">
        <v>1777131</v>
      </c>
      <c r="AF170" s="54">
        <f t="shared" si="36"/>
        <v>5631914</v>
      </c>
      <c r="AH170" s="34">
        <f t="shared" si="30"/>
        <v>1.7225429838273007E-3</v>
      </c>
      <c r="AI170" s="34">
        <f t="shared" si="31"/>
        <v>7.7569740044503477E-5</v>
      </c>
      <c r="AJ170" s="34">
        <f t="shared" si="32"/>
        <v>2.0334439042121576E-3</v>
      </c>
      <c r="AL170" s="39">
        <f t="shared" si="33"/>
        <v>0.24770011268691375</v>
      </c>
      <c r="AM170" s="39">
        <f t="shared" si="34"/>
        <v>0.18044639370399185</v>
      </c>
      <c r="AN170" s="39">
        <f t="shared" si="35"/>
        <v>0.57185349360909443</v>
      </c>
    </row>
    <row r="171" spans="1:40" x14ac:dyDescent="0.35">
      <c r="A171" s="25">
        <v>41486</v>
      </c>
      <c r="O171" s="21">
        <f t="shared" si="25"/>
        <v>41486</v>
      </c>
      <c r="P171" s="29">
        <f t="shared" si="26"/>
        <v>0.12737636531540547</v>
      </c>
      <c r="Q171" s="29">
        <f t="shared" si="27"/>
        <v>0.10654652426885844</v>
      </c>
      <c r="R171" s="29">
        <f t="shared" si="28"/>
        <v>2.6368808707841869E-2</v>
      </c>
      <c r="S171" s="29">
        <f t="shared" si="29"/>
        <v>-5.5389676612948371E-3</v>
      </c>
      <c r="V171" s="8" t="s">
        <v>263</v>
      </c>
      <c r="W171" s="20">
        <v>41486</v>
      </c>
      <c r="X171" s="11">
        <v>94.328999999999994</v>
      </c>
      <c r="Y171" s="11">
        <v>103.11799999999999</v>
      </c>
      <c r="Z171" s="11">
        <v>88.335999999999999</v>
      </c>
      <c r="AB171" s="23">
        <v>9877153</v>
      </c>
      <c r="AC171" s="23">
        <v>2453376</v>
      </c>
      <c r="AD171" s="23">
        <v>1780884</v>
      </c>
      <c r="AF171" s="54">
        <f t="shared" si="36"/>
        <v>5642893</v>
      </c>
      <c r="AH171" s="34">
        <f t="shared" si="30"/>
        <v>1.2737636531540547E-3</v>
      </c>
      <c r="AI171" s="34">
        <f t="shared" si="31"/>
        <v>-2.2299570490891444E-4</v>
      </c>
      <c r="AJ171" s="34">
        <f t="shared" si="32"/>
        <v>1.4624689650481809E-3</v>
      </c>
      <c r="AL171" s="39">
        <f t="shared" si="33"/>
        <v>0.24838898415363211</v>
      </c>
      <c r="AM171" s="39">
        <f t="shared" si="34"/>
        <v>0.18030337284438136</v>
      </c>
      <c r="AN171" s="39">
        <f t="shared" si="35"/>
        <v>0.57130764300198655</v>
      </c>
    </row>
    <row r="172" spans="1:40" x14ac:dyDescent="0.35">
      <c r="A172" s="25">
        <v>41517</v>
      </c>
      <c r="O172" s="21">
        <f t="shared" si="25"/>
        <v>41517</v>
      </c>
      <c r="P172" s="29">
        <f t="shared" si="26"/>
        <v>0.10813217568298601</v>
      </c>
      <c r="Q172" s="29">
        <f t="shared" si="27"/>
        <v>8.5841291694807059E-2</v>
      </c>
      <c r="R172" s="29">
        <f t="shared" si="28"/>
        <v>4.8394366454440153E-2</v>
      </c>
      <c r="S172" s="29">
        <f t="shared" si="29"/>
        <v>-2.610348246626119E-2</v>
      </c>
      <c r="V172" s="8" t="s">
        <v>264</v>
      </c>
      <c r="W172" s="20">
        <v>41517</v>
      </c>
      <c r="X172" s="11">
        <v>94.430999999999997</v>
      </c>
      <c r="Y172" s="11">
        <v>103.009</v>
      </c>
      <c r="Z172" s="11">
        <v>88.572999999999993</v>
      </c>
      <c r="AB172" s="23">
        <v>9903566</v>
      </c>
      <c r="AC172" s="23">
        <v>2445671</v>
      </c>
      <c r="AD172" s="23">
        <v>1786388</v>
      </c>
      <c r="AF172" s="54">
        <f t="shared" si="36"/>
        <v>5671507</v>
      </c>
      <c r="AH172" s="34">
        <f t="shared" si="30"/>
        <v>1.0813217568298602E-3</v>
      </c>
      <c r="AI172" s="34">
        <f t="shared" si="31"/>
        <v>-1.0570414476618502E-3</v>
      </c>
      <c r="AJ172" s="34">
        <f t="shared" si="32"/>
        <v>2.6829378735735688E-3</v>
      </c>
      <c r="AL172" s="39">
        <f t="shared" si="33"/>
        <v>0.24694852339046361</v>
      </c>
      <c r="AM172" s="39">
        <f t="shared" si="34"/>
        <v>0.18037825970968438</v>
      </c>
      <c r="AN172" s="39">
        <f t="shared" si="35"/>
        <v>0.57267321689985207</v>
      </c>
    </row>
    <row r="173" spans="1:40" x14ac:dyDescent="0.35">
      <c r="A173" s="25">
        <v>41547</v>
      </c>
      <c r="O173" s="21">
        <f t="shared" si="25"/>
        <v>41547</v>
      </c>
      <c r="P173" s="29">
        <f t="shared" si="26"/>
        <v>0.11860511908166702</v>
      </c>
      <c r="Q173" s="29">
        <f t="shared" si="27"/>
        <v>9.7448110127636711E-2</v>
      </c>
      <c r="R173" s="29">
        <f t="shared" si="28"/>
        <v>3.3156807348247309E-2</v>
      </c>
      <c r="S173" s="29">
        <f t="shared" si="29"/>
        <v>-1.1999798394217004E-2</v>
      </c>
      <c r="V173" s="8" t="s">
        <v>265</v>
      </c>
      <c r="W173" s="20">
        <v>41547</v>
      </c>
      <c r="X173" s="11">
        <v>94.543000000000006</v>
      </c>
      <c r="Y173" s="11">
        <v>102.959</v>
      </c>
      <c r="Z173" s="11">
        <v>88.736000000000004</v>
      </c>
      <c r="AB173" s="23">
        <v>9935209</v>
      </c>
      <c r="AC173" s="23">
        <v>2456157</v>
      </c>
      <c r="AD173" s="23">
        <v>1790043</v>
      </c>
      <c r="AF173" s="54">
        <f t="shared" si="36"/>
        <v>5689009</v>
      </c>
      <c r="AH173" s="34">
        <f t="shared" si="30"/>
        <v>1.1860511908166702E-3</v>
      </c>
      <c r="AI173" s="34">
        <f t="shared" si="31"/>
        <v>-4.8539448009394479E-4</v>
      </c>
      <c r="AJ173" s="34">
        <f t="shared" si="32"/>
        <v>1.840289930340069E-3</v>
      </c>
      <c r="AL173" s="39">
        <f t="shared" si="33"/>
        <v>0.24721744655799391</v>
      </c>
      <c r="AM173" s="39">
        <f t="shared" si="34"/>
        <v>0.18017165013841177</v>
      </c>
      <c r="AN173" s="39">
        <f t="shared" si="35"/>
        <v>0.57261090330359432</v>
      </c>
    </row>
    <row r="174" spans="1:40" x14ac:dyDescent="0.35">
      <c r="A174" s="25">
        <v>41578</v>
      </c>
      <c r="O174" s="21">
        <f t="shared" si="25"/>
        <v>41578</v>
      </c>
      <c r="P174" s="29">
        <f t="shared" si="26"/>
        <v>0.16923516283595461</v>
      </c>
      <c r="Q174" s="29">
        <f t="shared" si="27"/>
        <v>0.14190193580221228</v>
      </c>
      <c r="R174" s="29">
        <f t="shared" si="28"/>
        <v>3.7650071975635149E-2</v>
      </c>
      <c r="S174" s="29">
        <f t="shared" si="29"/>
        <v>-1.0316844941892825E-2</v>
      </c>
      <c r="V174" s="8" t="s">
        <v>266</v>
      </c>
      <c r="W174" s="20">
        <v>41578</v>
      </c>
      <c r="X174" s="11">
        <v>94.703000000000003</v>
      </c>
      <c r="Y174" s="11">
        <v>102.916</v>
      </c>
      <c r="Z174" s="11">
        <v>88.921999999999997</v>
      </c>
      <c r="AB174" s="23">
        <v>9986400</v>
      </c>
      <c r="AC174" s="23">
        <v>2466901</v>
      </c>
      <c r="AD174" s="23">
        <v>1793749</v>
      </c>
      <c r="AF174" s="54">
        <f t="shared" si="36"/>
        <v>5725750</v>
      </c>
      <c r="AH174" s="34">
        <f t="shared" si="30"/>
        <v>1.6923516283595462E-3</v>
      </c>
      <c r="AI174" s="34">
        <f t="shared" si="31"/>
        <v>-4.1764197398970818E-4</v>
      </c>
      <c r="AJ174" s="34">
        <f t="shared" si="32"/>
        <v>2.096105301117842E-3</v>
      </c>
      <c r="AL174" s="39">
        <f t="shared" si="33"/>
        <v>0.24702605543539213</v>
      </c>
      <c r="AM174" s="39">
        <f t="shared" si="34"/>
        <v>0.17961918208763919</v>
      </c>
      <c r="AN174" s="39">
        <f t="shared" si="35"/>
        <v>0.5733547624769687</v>
      </c>
    </row>
    <row r="175" spans="1:40" x14ac:dyDescent="0.35">
      <c r="A175" s="25">
        <v>41608</v>
      </c>
      <c r="O175" s="21">
        <f t="shared" si="25"/>
        <v>41608</v>
      </c>
      <c r="P175" s="29">
        <f t="shared" si="26"/>
        <v>0.16578144303770365</v>
      </c>
      <c r="Q175" s="29">
        <f t="shared" si="27"/>
        <v>0.13108133316438869</v>
      </c>
      <c r="R175" s="29">
        <f t="shared" si="28"/>
        <v>4.3333307721169501E-2</v>
      </c>
      <c r="S175" s="29">
        <f t="shared" si="29"/>
        <v>-8.6331978478545457E-3</v>
      </c>
      <c r="V175" s="8" t="s">
        <v>267</v>
      </c>
      <c r="W175" s="20">
        <v>41608</v>
      </c>
      <c r="X175" s="11">
        <v>94.86</v>
      </c>
      <c r="Y175" s="11">
        <v>102.88</v>
      </c>
      <c r="Z175" s="11">
        <v>89.137</v>
      </c>
      <c r="AB175" s="23">
        <v>10030480</v>
      </c>
      <c r="AC175" s="23">
        <v>2475562</v>
      </c>
      <c r="AD175" s="23">
        <v>1797688</v>
      </c>
      <c r="AF175" s="54">
        <f t="shared" si="36"/>
        <v>5757230</v>
      </c>
      <c r="AH175" s="34">
        <f t="shared" si="30"/>
        <v>1.6578144303770364E-3</v>
      </c>
      <c r="AI175" s="34">
        <f t="shared" si="31"/>
        <v>-3.4979983676008947E-4</v>
      </c>
      <c r="AJ175" s="34">
        <f t="shared" si="32"/>
        <v>2.4178493511167473E-3</v>
      </c>
      <c r="AL175" s="39">
        <f t="shared" si="33"/>
        <v>0.24680394158604574</v>
      </c>
      <c r="AM175" s="39">
        <f t="shared" si="34"/>
        <v>0.17922252972938482</v>
      </c>
      <c r="AN175" s="39">
        <f t="shared" si="35"/>
        <v>0.57397352868456941</v>
      </c>
    </row>
    <row r="176" spans="1:40" x14ac:dyDescent="0.35">
      <c r="A176" s="25">
        <v>41639</v>
      </c>
      <c r="O176" s="21">
        <f t="shared" si="25"/>
        <v>41639</v>
      </c>
      <c r="P176" s="29">
        <f t="shared" si="26"/>
        <v>0.10647269660552297</v>
      </c>
      <c r="Q176" s="29">
        <f t="shared" si="27"/>
        <v>0.10329018419488395</v>
      </c>
      <c r="R176" s="29">
        <f t="shared" si="28"/>
        <v>5.0501315780149769E-2</v>
      </c>
      <c r="S176" s="29">
        <f t="shared" si="29"/>
        <v>-4.7318803369510748E-2</v>
      </c>
      <c r="V176" s="8" t="s">
        <v>268</v>
      </c>
      <c r="W176" s="20">
        <v>41639</v>
      </c>
      <c r="X176" s="11">
        <v>94.960999999999999</v>
      </c>
      <c r="Y176" s="11">
        <v>102.682</v>
      </c>
      <c r="Z176" s="11">
        <v>89.388000000000005</v>
      </c>
      <c r="AB176" s="23">
        <v>10046851</v>
      </c>
      <c r="AC176" s="23">
        <v>2470185</v>
      </c>
      <c r="AD176" s="23">
        <v>1801843</v>
      </c>
      <c r="AF176" s="54">
        <f t="shared" si="36"/>
        <v>5774823</v>
      </c>
      <c r="AH176" s="34">
        <f t="shared" si="30"/>
        <v>1.0647269660552297E-3</v>
      </c>
      <c r="AI176" s="34">
        <f t="shared" si="31"/>
        <v>-1.9245723172627654E-3</v>
      </c>
      <c r="AJ176" s="34">
        <f t="shared" si="32"/>
        <v>2.8158901466282774E-3</v>
      </c>
      <c r="AL176" s="39">
        <f t="shared" si="33"/>
        <v>0.24586659043714293</v>
      </c>
      <c r="AM176" s="39">
        <f t="shared" si="34"/>
        <v>0.17934405516713645</v>
      </c>
      <c r="AN176" s="39">
        <f t="shared" si="35"/>
        <v>0.57478935439572065</v>
      </c>
    </row>
    <row r="177" spans="1:40" x14ac:dyDescent="0.35">
      <c r="A177" s="25">
        <v>41670</v>
      </c>
      <c r="O177" s="21">
        <f t="shared" si="25"/>
        <v>41670</v>
      </c>
      <c r="P177" s="29">
        <f t="shared" si="26"/>
        <v>0.10846558060676956</v>
      </c>
      <c r="Q177" s="29">
        <f t="shared" si="27"/>
        <v>8.4130494893966914E-2</v>
      </c>
      <c r="R177" s="29">
        <f t="shared" si="28"/>
        <v>3.9555533610264024E-2</v>
      </c>
      <c r="S177" s="29">
        <f t="shared" si="29"/>
        <v>-1.5220447897461388E-2</v>
      </c>
      <c r="V177" s="8" t="s">
        <v>269</v>
      </c>
      <c r="W177" s="20">
        <v>41670</v>
      </c>
      <c r="X177" s="11">
        <v>95.063999999999993</v>
      </c>
      <c r="Y177" s="11">
        <v>102.61799999999999</v>
      </c>
      <c r="Z177" s="11">
        <v>89.584000000000003</v>
      </c>
      <c r="AB177" s="23">
        <v>10003046</v>
      </c>
      <c r="AC177" s="23">
        <v>2442722</v>
      </c>
      <c r="AD177" s="23">
        <v>1804524</v>
      </c>
      <c r="AF177" s="54">
        <f t="shared" si="36"/>
        <v>5755800</v>
      </c>
      <c r="AH177" s="34">
        <f t="shared" si="30"/>
        <v>1.0846558060676956E-3</v>
      </c>
      <c r="AI177" s="34">
        <f t="shared" si="31"/>
        <v>-6.2328353557592527E-4</v>
      </c>
      <c r="AJ177" s="34">
        <f t="shared" si="32"/>
        <v>2.1926880565623793E-3</v>
      </c>
      <c r="AL177" s="39">
        <f t="shared" si="33"/>
        <v>0.24419781734483675</v>
      </c>
      <c r="AM177" s="39">
        <f t="shared" si="34"/>
        <v>0.18039745093644477</v>
      </c>
      <c r="AN177" s="39">
        <f t="shared" si="35"/>
        <v>0.57540473171871853</v>
      </c>
    </row>
    <row r="178" spans="1:40" x14ac:dyDescent="0.35">
      <c r="A178" s="25">
        <v>41698</v>
      </c>
      <c r="O178" s="21">
        <f t="shared" si="25"/>
        <v>41698</v>
      </c>
      <c r="P178" s="29">
        <f t="shared" si="26"/>
        <v>4.7336531178996999E-2</v>
      </c>
      <c r="Q178" s="29">
        <f t="shared" si="27"/>
        <v>3.9980470861792947E-2</v>
      </c>
      <c r="R178" s="29">
        <f t="shared" si="28"/>
        <v>3.8457701626152155E-2</v>
      </c>
      <c r="S178" s="29">
        <f t="shared" si="29"/>
        <v>-3.1101641308948109E-2</v>
      </c>
      <c r="V178" s="8" t="s">
        <v>270</v>
      </c>
      <c r="W178" s="20">
        <v>41698</v>
      </c>
      <c r="X178" s="11">
        <v>95.108999999999995</v>
      </c>
      <c r="Y178" s="11">
        <v>102.489</v>
      </c>
      <c r="Z178" s="11">
        <v>89.775999999999996</v>
      </c>
      <c r="AB178" s="23">
        <v>10071968</v>
      </c>
      <c r="AC178" s="23">
        <v>2491905</v>
      </c>
      <c r="AD178" s="23">
        <v>1807286</v>
      </c>
      <c r="AF178" s="54">
        <f t="shared" si="36"/>
        <v>5772777</v>
      </c>
      <c r="AH178" s="34">
        <f t="shared" si="30"/>
        <v>4.7336531178996999E-4</v>
      </c>
      <c r="AI178" s="34">
        <f t="shared" si="31"/>
        <v>-1.2570893995204611E-3</v>
      </c>
      <c r="AJ178" s="34">
        <f t="shared" si="32"/>
        <v>2.1432398642613976E-3</v>
      </c>
      <c r="AL178" s="39">
        <f t="shared" si="33"/>
        <v>0.24740994014278045</v>
      </c>
      <c r="AM178" s="39">
        <f t="shared" si="34"/>
        <v>0.17943722617069474</v>
      </c>
      <c r="AN178" s="39">
        <f t="shared" si="35"/>
        <v>0.57315283368652481</v>
      </c>
    </row>
    <row r="179" spans="1:40" x14ac:dyDescent="0.35">
      <c r="A179" s="25">
        <v>41729</v>
      </c>
      <c r="O179" s="21">
        <f t="shared" si="25"/>
        <v>41729</v>
      </c>
      <c r="P179" s="29">
        <f t="shared" si="26"/>
        <v>0.14825095416838086</v>
      </c>
      <c r="Q179" s="29">
        <f t="shared" si="27"/>
        <v>0.13029018390218405</v>
      </c>
      <c r="R179" s="29">
        <f t="shared" si="28"/>
        <v>4.6862675722972411E-2</v>
      </c>
      <c r="S179" s="29">
        <f t="shared" si="29"/>
        <v>-2.8901905456775619E-2</v>
      </c>
      <c r="V179" s="8" t="s">
        <v>271</v>
      </c>
      <c r="W179" s="20">
        <v>41729</v>
      </c>
      <c r="X179" s="11">
        <v>95.25</v>
      </c>
      <c r="Y179" s="11">
        <v>102.37</v>
      </c>
      <c r="Z179" s="11">
        <v>90.012</v>
      </c>
      <c r="AB179" s="23">
        <v>10159170</v>
      </c>
      <c r="AC179" s="23">
        <v>2528803</v>
      </c>
      <c r="AD179" s="23">
        <v>1811063</v>
      </c>
      <c r="AF179" s="54">
        <f t="shared" si="36"/>
        <v>5819304</v>
      </c>
      <c r="AH179" s="34">
        <f t="shared" si="30"/>
        <v>1.4825095416838086E-3</v>
      </c>
      <c r="AI179" s="34">
        <f t="shared" si="31"/>
        <v>-1.161100215632895E-3</v>
      </c>
      <c r="AJ179" s="34">
        <f t="shared" si="32"/>
        <v>2.6287649260381863E-3</v>
      </c>
      <c r="AL179" s="39">
        <f t="shared" si="33"/>
        <v>0.24891826792936825</v>
      </c>
      <c r="AM179" s="39">
        <f t="shared" si="34"/>
        <v>0.17826879558074135</v>
      </c>
      <c r="AN179" s="39">
        <f t="shared" si="35"/>
        <v>0.5728129364898904</v>
      </c>
    </row>
    <row r="180" spans="1:40" x14ac:dyDescent="0.35">
      <c r="A180" s="25">
        <v>41759</v>
      </c>
      <c r="O180" s="21">
        <f t="shared" si="25"/>
        <v>41759</v>
      </c>
      <c r="P180" s="29">
        <f t="shared" si="26"/>
        <v>0.17112860892388107</v>
      </c>
      <c r="Q180" s="29">
        <f t="shared" si="27"/>
        <v>0.1226227049827972</v>
      </c>
      <c r="R180" s="29">
        <f t="shared" si="28"/>
        <v>4.2903065472616596E-2</v>
      </c>
      <c r="S180" s="29">
        <f t="shared" si="29"/>
        <v>5.6028384684672604E-3</v>
      </c>
      <c r="V180" s="8" t="s">
        <v>272</v>
      </c>
      <c r="W180" s="20">
        <v>41759</v>
      </c>
      <c r="X180" s="11">
        <v>95.412999999999997</v>
      </c>
      <c r="Y180" s="11">
        <v>102.393</v>
      </c>
      <c r="Z180" s="11">
        <v>90.228999999999999</v>
      </c>
      <c r="AB180" s="23">
        <v>10196125</v>
      </c>
      <c r="AC180" s="23">
        <v>2542659</v>
      </c>
      <c r="AD180" s="23">
        <v>1814530</v>
      </c>
      <c r="AF180" s="54">
        <f t="shared" si="36"/>
        <v>5838936</v>
      </c>
      <c r="AH180" s="34">
        <f t="shared" si="30"/>
        <v>1.7112860892388106E-3</v>
      </c>
      <c r="AI180" s="34">
        <f t="shared" si="31"/>
        <v>2.2467519781182118E-4</v>
      </c>
      <c r="AJ180" s="34">
        <f t="shared" si="32"/>
        <v>2.4107896724880986E-3</v>
      </c>
      <c r="AL180" s="39">
        <f t="shared" si="33"/>
        <v>0.24937503218134341</v>
      </c>
      <c r="AM180" s="39">
        <f t="shared" si="34"/>
        <v>0.17796270642033124</v>
      </c>
      <c r="AN180" s="39">
        <f t="shared" si="35"/>
        <v>0.57266226139832532</v>
      </c>
    </row>
    <row r="181" spans="1:40" x14ac:dyDescent="0.35">
      <c r="A181" s="25">
        <v>41790</v>
      </c>
      <c r="O181" s="21">
        <f t="shared" si="25"/>
        <v>41790</v>
      </c>
      <c r="P181" s="29">
        <f t="shared" si="26"/>
        <v>0.1687401087902082</v>
      </c>
      <c r="Q181" s="29">
        <f t="shared" si="27"/>
        <v>0.13666836191920173</v>
      </c>
      <c r="R181" s="29">
        <f t="shared" si="28"/>
        <v>4.0102768994338164E-2</v>
      </c>
      <c r="S181" s="29">
        <f t="shared" si="29"/>
        <v>-8.0310221233316909E-3</v>
      </c>
      <c r="V181" s="8" t="s">
        <v>273</v>
      </c>
      <c r="W181" s="20">
        <v>41790</v>
      </c>
      <c r="X181" s="11">
        <v>95.573999999999998</v>
      </c>
      <c r="Y181" s="11">
        <v>102.36</v>
      </c>
      <c r="Z181" s="11">
        <v>90.433000000000007</v>
      </c>
      <c r="AB181" s="23">
        <v>10249261</v>
      </c>
      <c r="AC181" s="23">
        <v>2553993</v>
      </c>
      <c r="AD181" s="23">
        <v>1817954</v>
      </c>
      <c r="AF181" s="54">
        <f t="shared" si="36"/>
        <v>5877314</v>
      </c>
      <c r="AH181" s="34">
        <f t="shared" si="30"/>
        <v>1.6874010879020821E-3</v>
      </c>
      <c r="AI181" s="34">
        <f t="shared" si="31"/>
        <v>-3.2228765638277277E-4</v>
      </c>
      <c r="AJ181" s="34">
        <f t="shared" si="32"/>
        <v>2.2609138968625133E-3</v>
      </c>
      <c r="AL181" s="39">
        <f t="shared" si="33"/>
        <v>0.24918801462856688</v>
      </c>
      <c r="AM181" s="39">
        <f t="shared" si="34"/>
        <v>0.17737415409754909</v>
      </c>
      <c r="AN181" s="39">
        <f t="shared" si="35"/>
        <v>0.57343783127388404</v>
      </c>
    </row>
    <row r="182" spans="1:40" x14ac:dyDescent="0.35">
      <c r="A182" s="25">
        <v>41820</v>
      </c>
      <c r="O182" s="21">
        <f t="shared" si="25"/>
        <v>41820</v>
      </c>
      <c r="P182" s="29">
        <f t="shared" si="26"/>
        <v>0.1130014439073431</v>
      </c>
      <c r="Q182" s="29">
        <f t="shared" si="27"/>
        <v>5.6221530294535201E-2</v>
      </c>
      <c r="R182" s="29">
        <f t="shared" si="28"/>
        <v>3.8484754273797987E-2</v>
      </c>
      <c r="S182" s="29">
        <f t="shared" si="29"/>
        <v>1.8295159339009905E-2</v>
      </c>
      <c r="V182" s="8" t="s">
        <v>274</v>
      </c>
      <c r="W182" s="20">
        <v>41820</v>
      </c>
      <c r="X182" s="11">
        <v>95.682000000000002</v>
      </c>
      <c r="Y182" s="11">
        <v>102.435</v>
      </c>
      <c r="Z182" s="11">
        <v>90.63</v>
      </c>
      <c r="AB182" s="23">
        <v>10309091</v>
      </c>
      <c r="AC182" s="23">
        <v>2574101</v>
      </c>
      <c r="AD182" s="23">
        <v>1821251</v>
      </c>
      <c r="AF182" s="54">
        <f t="shared" si="36"/>
        <v>5913739</v>
      </c>
      <c r="AH182" s="34">
        <f t="shared" si="30"/>
        <v>1.130014439073431E-3</v>
      </c>
      <c r="AI182" s="34">
        <f t="shared" si="31"/>
        <v>7.3270808909733139E-4</v>
      </c>
      <c r="AJ182" s="34">
        <f t="shared" si="32"/>
        <v>2.1784083243947287E-3</v>
      </c>
      <c r="AL182" s="39">
        <f t="shared" si="33"/>
        <v>0.24969233465879775</v>
      </c>
      <c r="AM182" s="39">
        <f t="shared" si="34"/>
        <v>0.1766645575250039</v>
      </c>
      <c r="AN182" s="39">
        <f t="shared" si="35"/>
        <v>0.57364310781619832</v>
      </c>
    </row>
    <row r="183" spans="1:40" x14ac:dyDescent="0.35">
      <c r="A183" s="25">
        <v>41851</v>
      </c>
      <c r="O183" s="21">
        <f t="shared" si="25"/>
        <v>41851</v>
      </c>
      <c r="P183" s="29">
        <f t="shared" si="26"/>
        <v>0.17349135678601704</v>
      </c>
      <c r="Q183" s="29">
        <f t="shared" si="27"/>
        <v>0.12468641536549437</v>
      </c>
      <c r="R183" s="29">
        <f t="shared" si="28"/>
        <v>4.3944802954430054E-2</v>
      </c>
      <c r="S183" s="29">
        <f t="shared" si="29"/>
        <v>4.8601384660926158E-3</v>
      </c>
      <c r="V183" s="8" t="s">
        <v>275</v>
      </c>
      <c r="W183" s="20">
        <v>41851</v>
      </c>
      <c r="X183" s="11">
        <v>95.847999999999999</v>
      </c>
      <c r="Y183" s="11">
        <v>102.455</v>
      </c>
      <c r="Z183" s="11">
        <v>90.855999999999995</v>
      </c>
      <c r="AB183" s="23">
        <v>10354990</v>
      </c>
      <c r="AC183" s="23">
        <v>2577607</v>
      </c>
      <c r="AD183" s="23">
        <v>1824823</v>
      </c>
      <c r="AF183" s="54">
        <f t="shared" si="36"/>
        <v>5952560</v>
      </c>
      <c r="AH183" s="34">
        <f t="shared" si="30"/>
        <v>1.7349135678601704E-3</v>
      </c>
      <c r="AI183" s="34">
        <f t="shared" si="31"/>
        <v>1.9524576560741953E-4</v>
      </c>
      <c r="AJ183" s="34">
        <f t="shared" si="32"/>
        <v>2.4936555224539239E-3</v>
      </c>
      <c r="AL183" s="39">
        <f t="shared" si="33"/>
        <v>0.24892414188714812</v>
      </c>
      <c r="AM183" s="39">
        <f t="shared" si="34"/>
        <v>0.17622643768849608</v>
      </c>
      <c r="AN183" s="39">
        <f t="shared" si="35"/>
        <v>0.57484942042435583</v>
      </c>
    </row>
    <row r="184" spans="1:40" x14ac:dyDescent="0.35">
      <c r="A184" s="25">
        <v>41882</v>
      </c>
      <c r="O184" s="21">
        <f t="shared" si="25"/>
        <v>41882</v>
      </c>
      <c r="P184" s="29">
        <f t="shared" si="26"/>
        <v>3.860278774727291E-2</v>
      </c>
      <c r="Q184" s="29">
        <f t="shared" si="27"/>
        <v>5.8540812780728542E-2</v>
      </c>
      <c r="R184" s="29">
        <f t="shared" si="28"/>
        <v>3.7437349840550242E-2</v>
      </c>
      <c r="S184" s="29">
        <f t="shared" si="29"/>
        <v>-5.7375374874005867E-2</v>
      </c>
      <c r="V184" s="8" t="s">
        <v>276</v>
      </c>
      <c r="W184" s="20">
        <v>41882</v>
      </c>
      <c r="X184" s="11">
        <v>95.885000000000005</v>
      </c>
      <c r="Y184" s="11">
        <v>102.21899999999999</v>
      </c>
      <c r="Z184" s="11">
        <v>91.05</v>
      </c>
      <c r="AB184" s="23">
        <v>10425916</v>
      </c>
      <c r="AC184" s="23">
        <v>2596934</v>
      </c>
      <c r="AD184" s="23">
        <v>1827979</v>
      </c>
      <c r="AF184" s="54">
        <f t="shared" si="36"/>
        <v>6001003</v>
      </c>
      <c r="AH184" s="34">
        <f t="shared" si="30"/>
        <v>3.8602787747272913E-4</v>
      </c>
      <c r="AI184" s="34">
        <f t="shared" si="31"/>
        <v>-2.3034502952516151E-3</v>
      </c>
      <c r="AJ184" s="34">
        <f t="shared" si="32"/>
        <v>2.1352469842388245E-3</v>
      </c>
      <c r="AL184" s="39">
        <f t="shared" si="33"/>
        <v>0.24908449291170195</v>
      </c>
      <c r="AM184" s="39">
        <f t="shared" si="34"/>
        <v>0.17533030191304055</v>
      </c>
      <c r="AN184" s="39">
        <f t="shared" si="35"/>
        <v>0.57558520517525746</v>
      </c>
    </row>
    <row r="185" spans="1:40" x14ac:dyDescent="0.35">
      <c r="A185" s="25">
        <v>41912</v>
      </c>
      <c r="O185" s="21">
        <f t="shared" si="25"/>
        <v>41912</v>
      </c>
      <c r="P185" s="29">
        <f t="shared" si="26"/>
        <v>0.1334932471189447</v>
      </c>
      <c r="Q185" s="29">
        <f t="shared" si="27"/>
        <v>7.2756250382128879E-2</v>
      </c>
      <c r="R185" s="29">
        <f t="shared" si="28"/>
        <v>4.1022963175430305E-2</v>
      </c>
      <c r="S185" s="29">
        <f t="shared" si="29"/>
        <v>1.9714033561385506E-2</v>
      </c>
      <c r="V185" s="8" t="s">
        <v>277</v>
      </c>
      <c r="W185" s="20">
        <v>41912</v>
      </c>
      <c r="X185" s="11">
        <v>96.013000000000005</v>
      </c>
      <c r="Y185" s="11">
        <v>102.3</v>
      </c>
      <c r="Z185" s="11">
        <v>91.263000000000005</v>
      </c>
      <c r="AB185" s="23">
        <v>10445668</v>
      </c>
      <c r="AC185" s="23">
        <v>2598713</v>
      </c>
      <c r="AD185" s="23">
        <v>1831739</v>
      </c>
      <c r="AF185" s="54">
        <f t="shared" si="36"/>
        <v>6015216</v>
      </c>
      <c r="AH185" s="34">
        <f t="shared" si="30"/>
        <v>1.3349324711894469E-3</v>
      </c>
      <c r="AI185" s="34">
        <f t="shared" si="31"/>
        <v>7.9241628268720177E-4</v>
      </c>
      <c r="AJ185" s="34">
        <f t="shared" si="32"/>
        <v>2.3393739703460523E-3</v>
      </c>
      <c r="AL185" s="39">
        <f t="shared" si="33"/>
        <v>0.248783802050764</v>
      </c>
      <c r="AM185" s="39">
        <f t="shared" si="34"/>
        <v>0.17535872286961446</v>
      </c>
      <c r="AN185" s="39">
        <f t="shared" si="35"/>
        <v>0.57585747507962148</v>
      </c>
    </row>
    <row r="186" spans="1:40" x14ac:dyDescent="0.35">
      <c r="A186" s="25">
        <v>41943</v>
      </c>
      <c r="O186" s="21">
        <f t="shared" si="25"/>
        <v>41943</v>
      </c>
      <c r="P186" s="29">
        <f t="shared" si="26"/>
        <v>8.644662701925615E-2</v>
      </c>
      <c r="Q186" s="29">
        <f t="shared" si="27"/>
        <v>4.2814849116303441E-2</v>
      </c>
      <c r="R186" s="29">
        <f t="shared" si="28"/>
        <v>3.9989053029022267E-2</v>
      </c>
      <c r="S186" s="29">
        <f t="shared" si="29"/>
        <v>3.6427248739304423E-3</v>
      </c>
      <c r="V186" s="8" t="s">
        <v>278</v>
      </c>
      <c r="W186" s="20">
        <v>41943</v>
      </c>
      <c r="X186" s="11">
        <v>96.096000000000004</v>
      </c>
      <c r="Y186" s="11">
        <v>102.315</v>
      </c>
      <c r="Z186" s="11">
        <v>91.471999999999994</v>
      </c>
      <c r="AB186" s="23">
        <v>10511354</v>
      </c>
      <c r="AC186" s="23">
        <v>2611376</v>
      </c>
      <c r="AD186" s="23">
        <v>1835474</v>
      </c>
      <c r="AF186" s="54">
        <f t="shared" si="36"/>
        <v>6064504</v>
      </c>
      <c r="AH186" s="34">
        <f t="shared" si="30"/>
        <v>8.6446627019256151E-4</v>
      </c>
      <c r="AI186" s="34">
        <f t="shared" si="31"/>
        <v>1.4662756598241025E-4</v>
      </c>
      <c r="AJ186" s="34">
        <f t="shared" si="32"/>
        <v>2.2900847002617596E-3</v>
      </c>
      <c r="AL186" s="39">
        <f t="shared" si="33"/>
        <v>0.24843383640204678</v>
      </c>
      <c r="AM186" s="39">
        <f t="shared" si="34"/>
        <v>0.17461822710946659</v>
      </c>
      <c r="AN186" s="39">
        <f t="shared" si="35"/>
        <v>0.57694793648848663</v>
      </c>
    </row>
    <row r="187" spans="1:40" x14ac:dyDescent="0.35">
      <c r="A187" s="25">
        <v>41973</v>
      </c>
      <c r="O187" s="21">
        <f t="shared" si="25"/>
        <v>41973</v>
      </c>
      <c r="P187" s="29">
        <f t="shared" si="26"/>
        <v>8.8453213453206947E-2</v>
      </c>
      <c r="Q187" s="29">
        <f t="shared" si="27"/>
        <v>0.11435777805719802</v>
      </c>
      <c r="R187" s="29">
        <f t="shared" si="28"/>
        <v>4.6009538605951771E-2</v>
      </c>
      <c r="S187" s="29">
        <f t="shared" si="29"/>
        <v>-7.1914103209942834E-2</v>
      </c>
      <c r="V187" s="8" t="s">
        <v>279</v>
      </c>
      <c r="W187" s="20">
        <v>41973</v>
      </c>
      <c r="X187" s="11">
        <v>96.180999999999997</v>
      </c>
      <c r="Y187" s="11">
        <v>102.02</v>
      </c>
      <c r="Z187" s="11">
        <v>91.712999999999994</v>
      </c>
      <c r="AB187" s="23">
        <v>10536250</v>
      </c>
      <c r="AC187" s="23">
        <v>2627952</v>
      </c>
      <c r="AD187" s="23">
        <v>1839946</v>
      </c>
      <c r="AF187" s="54">
        <f t="shared" si="36"/>
        <v>6068352</v>
      </c>
      <c r="AH187" s="34">
        <f t="shared" si="30"/>
        <v>8.8453213453206945E-4</v>
      </c>
      <c r="AI187" s="34">
        <f t="shared" si="31"/>
        <v>-2.8832526999951298E-3</v>
      </c>
      <c r="AJ187" s="34">
        <f t="shared" si="32"/>
        <v>2.6346860241385308E-3</v>
      </c>
      <c r="AL187" s="39">
        <f t="shared" si="33"/>
        <v>0.24942004982797486</v>
      </c>
      <c r="AM187" s="39">
        <f t="shared" si="34"/>
        <v>0.17463006287815874</v>
      </c>
      <c r="AN187" s="39">
        <f t="shared" si="35"/>
        <v>0.57594988729386642</v>
      </c>
    </row>
    <row r="188" spans="1:40" x14ac:dyDescent="0.35">
      <c r="A188" s="25">
        <v>42004</v>
      </c>
      <c r="O188" s="21">
        <f t="shared" si="25"/>
        <v>42004</v>
      </c>
      <c r="P188" s="29">
        <f t="shared" si="26"/>
        <v>7.0700034310308524E-2</v>
      </c>
      <c r="Q188" s="29">
        <f t="shared" si="27"/>
        <v>8.4689284225273692E-2</v>
      </c>
      <c r="R188" s="29">
        <f t="shared" si="28"/>
        <v>3.3596255540434231E-2</v>
      </c>
      <c r="S188" s="29">
        <f t="shared" si="29"/>
        <v>-4.7585505455399399E-2</v>
      </c>
      <c r="V188" s="8" t="s">
        <v>280</v>
      </c>
      <c r="W188" s="20">
        <v>42004</v>
      </c>
      <c r="X188" s="11">
        <v>96.248999999999995</v>
      </c>
      <c r="Y188" s="11">
        <v>101.825</v>
      </c>
      <c r="Z188" s="11">
        <v>91.89</v>
      </c>
      <c r="AB188" s="23">
        <v>10589060</v>
      </c>
      <c r="AC188" s="23">
        <v>2636227</v>
      </c>
      <c r="AD188" s="23">
        <v>1843342</v>
      </c>
      <c r="AF188" s="54">
        <f t="shared" si="36"/>
        <v>6109491</v>
      </c>
      <c r="AH188" s="34">
        <f t="shared" si="30"/>
        <v>7.0700034310308528E-4</v>
      </c>
      <c r="AI188" s="34">
        <f t="shared" si="31"/>
        <v>-1.9113899235443364E-3</v>
      </c>
      <c r="AJ188" s="34">
        <f t="shared" si="32"/>
        <v>1.929933597200034E-3</v>
      </c>
      <c r="AL188" s="39">
        <f t="shared" si="33"/>
        <v>0.24895760341333414</v>
      </c>
      <c r="AM188" s="39">
        <f t="shared" si="34"/>
        <v>0.17407985222484337</v>
      </c>
      <c r="AN188" s="39">
        <f t="shared" si="35"/>
        <v>0.57696254436182248</v>
      </c>
    </row>
    <row r="189" spans="1:40" x14ac:dyDescent="0.35">
      <c r="A189" s="25">
        <v>42035</v>
      </c>
      <c r="O189" s="21">
        <f t="shared" si="25"/>
        <v>42035</v>
      </c>
      <c r="P189" s="29">
        <f t="shared" si="26"/>
        <v>-3.636401417157227E-2</v>
      </c>
      <c r="Q189" s="29">
        <f t="shared" si="27"/>
        <v>-1.8397137516845512E-2</v>
      </c>
      <c r="R189" s="29">
        <f t="shared" si="28"/>
        <v>4.6704224807919283E-2</v>
      </c>
      <c r="S189" s="29">
        <f t="shared" si="29"/>
        <v>-6.4671101462646041E-2</v>
      </c>
      <c r="V189" s="8" t="s">
        <v>281</v>
      </c>
      <c r="W189" s="20">
        <v>42035</v>
      </c>
      <c r="X189" s="11">
        <v>96.213999999999999</v>
      </c>
      <c r="Y189" s="11">
        <v>101.56</v>
      </c>
      <c r="Z189" s="11">
        <v>92.135999999999996</v>
      </c>
      <c r="AB189" s="23">
        <v>10594491</v>
      </c>
      <c r="AC189" s="23">
        <v>2632685</v>
      </c>
      <c r="AD189" s="23">
        <v>1848287</v>
      </c>
      <c r="AF189" s="54">
        <f t="shared" si="36"/>
        <v>6113519</v>
      </c>
      <c r="AH189" s="34">
        <f t="shared" si="30"/>
        <v>-3.6364014171572269E-4</v>
      </c>
      <c r="AI189" s="34">
        <f t="shared" si="31"/>
        <v>-2.6025042965872876E-3</v>
      </c>
      <c r="AJ189" s="34">
        <f t="shared" si="32"/>
        <v>2.6771139405810762E-3</v>
      </c>
      <c r="AL189" s="39">
        <f t="shared" si="33"/>
        <v>0.248495656846563</v>
      </c>
      <c r="AM189" s="39">
        <f t="shared" si="34"/>
        <v>0.17445736656909708</v>
      </c>
      <c r="AN189" s="39">
        <f t="shared" si="35"/>
        <v>0.5770469765843399</v>
      </c>
    </row>
    <row r="190" spans="1:40" x14ac:dyDescent="0.35">
      <c r="A190" s="25">
        <v>42063</v>
      </c>
      <c r="O190" s="21">
        <f t="shared" si="25"/>
        <v>42063</v>
      </c>
      <c r="P190" s="29">
        <f t="shared" si="26"/>
        <v>0.1143284761053479</v>
      </c>
      <c r="Q190" s="29">
        <f t="shared" si="27"/>
        <v>3.1066855271547351E-2</v>
      </c>
      <c r="R190" s="29">
        <f t="shared" si="28"/>
        <v>5.0453296703689372E-2</v>
      </c>
      <c r="S190" s="29">
        <f t="shared" si="29"/>
        <v>3.2808324130111172E-2</v>
      </c>
      <c r="V190" s="8" t="s">
        <v>282</v>
      </c>
      <c r="W190" s="20">
        <v>42063</v>
      </c>
      <c r="X190" s="11">
        <v>96.323999999999998</v>
      </c>
      <c r="Y190" s="11">
        <v>101.694</v>
      </c>
      <c r="Z190" s="11">
        <v>92.402000000000001</v>
      </c>
      <c r="AB190" s="23">
        <v>10606737</v>
      </c>
      <c r="AC190" s="23">
        <v>2637447</v>
      </c>
      <c r="AD190" s="23">
        <v>1853613</v>
      </c>
      <c r="AF190" s="54">
        <f t="shared" si="36"/>
        <v>6115677</v>
      </c>
      <c r="AH190" s="34">
        <f t="shared" si="30"/>
        <v>1.143284761053479E-3</v>
      </c>
      <c r="AI190" s="34">
        <f t="shared" si="31"/>
        <v>1.3194170933438394E-3</v>
      </c>
      <c r="AJ190" s="34">
        <f t="shared" si="32"/>
        <v>2.8870365546583895E-3</v>
      </c>
      <c r="AL190" s="39">
        <f t="shared" si="33"/>
        <v>0.2486577163174688</v>
      </c>
      <c r="AM190" s="39">
        <f t="shared" si="34"/>
        <v>0.17475808064251994</v>
      </c>
      <c r="AN190" s="39">
        <f t="shared" si="35"/>
        <v>0.57658420304001123</v>
      </c>
    </row>
    <row r="191" spans="1:40" x14ac:dyDescent="0.35">
      <c r="A191" s="25">
        <v>42094</v>
      </c>
      <c r="O191" s="21">
        <f t="shared" si="25"/>
        <v>42094</v>
      </c>
      <c r="P191" s="29">
        <f t="shared" si="26"/>
        <v>0.15157177858062457</v>
      </c>
      <c r="Q191" s="29">
        <f t="shared" si="27"/>
        <v>8.7395200411982343E-2</v>
      </c>
      <c r="R191" s="29">
        <f t="shared" si="28"/>
        <v>4.7675326221513596E-2</v>
      </c>
      <c r="S191" s="29">
        <f t="shared" si="29"/>
        <v>1.6501251947128634E-2</v>
      </c>
      <c r="V191" s="8" t="s">
        <v>283</v>
      </c>
      <c r="W191" s="20">
        <v>42094</v>
      </c>
      <c r="X191" s="11">
        <v>96.47</v>
      </c>
      <c r="Y191" s="11">
        <v>101.761</v>
      </c>
      <c r="Z191" s="11">
        <v>92.655000000000001</v>
      </c>
      <c r="AB191" s="23">
        <v>10674718</v>
      </c>
      <c r="AC191" s="23">
        <v>2673584</v>
      </c>
      <c r="AD191" s="23">
        <v>1858707</v>
      </c>
      <c r="AF191" s="54">
        <f t="shared" si="36"/>
        <v>6142427</v>
      </c>
      <c r="AH191" s="34">
        <f t="shared" si="30"/>
        <v>1.5157177858062456E-3</v>
      </c>
      <c r="AI191" s="34">
        <f t="shared" si="31"/>
        <v>6.5883926288663112E-4</v>
      </c>
      <c r="AJ191" s="34">
        <f t="shared" si="32"/>
        <v>2.7380359732473336E-3</v>
      </c>
      <c r="AL191" s="39">
        <f t="shared" si="33"/>
        <v>0.25045945007633924</v>
      </c>
      <c r="AM191" s="39">
        <f t="shared" si="34"/>
        <v>0.17412235152254138</v>
      </c>
      <c r="AN191" s="39">
        <f t="shared" si="35"/>
        <v>0.57541819840111941</v>
      </c>
    </row>
    <row r="192" spans="1:40" x14ac:dyDescent="0.35">
      <c r="A192" s="25">
        <v>42124</v>
      </c>
      <c r="O192" s="21">
        <f t="shared" si="25"/>
        <v>42124</v>
      </c>
      <c r="P192" s="29">
        <f t="shared" si="26"/>
        <v>0.18451332020316913</v>
      </c>
      <c r="Q192" s="29">
        <f t="shared" si="27"/>
        <v>0.10995097794378889</v>
      </c>
      <c r="R192" s="29">
        <f t="shared" si="28"/>
        <v>4.78101522314082E-2</v>
      </c>
      <c r="S192" s="29">
        <f t="shared" si="29"/>
        <v>2.6752190027972047E-2</v>
      </c>
      <c r="V192" s="8" t="s">
        <v>284</v>
      </c>
      <c r="W192" s="20">
        <v>42124</v>
      </c>
      <c r="X192" s="11">
        <v>96.647999999999996</v>
      </c>
      <c r="Y192" s="11">
        <v>101.87</v>
      </c>
      <c r="Z192" s="11">
        <v>92.91</v>
      </c>
      <c r="AB192" s="23">
        <v>10731052</v>
      </c>
      <c r="AC192" s="23">
        <v>2680134</v>
      </c>
      <c r="AD192" s="23">
        <v>1864194</v>
      </c>
      <c r="AF192" s="54">
        <f t="shared" si="36"/>
        <v>6186724</v>
      </c>
      <c r="AH192" s="34">
        <f t="shared" si="30"/>
        <v>1.8451332020316914E-3</v>
      </c>
      <c r="AI192" s="34">
        <f t="shared" si="31"/>
        <v>1.0711372726290905E-3</v>
      </c>
      <c r="AJ192" s="34">
        <f t="shared" si="32"/>
        <v>2.7521450542333974E-3</v>
      </c>
      <c r="AL192" s="39">
        <f t="shared" si="33"/>
        <v>0.24975501004002218</v>
      </c>
      <c r="AM192" s="39">
        <f t="shared" si="34"/>
        <v>0.17371959431377279</v>
      </c>
      <c r="AN192" s="39">
        <f t="shared" si="35"/>
        <v>0.57652539564620509</v>
      </c>
    </row>
    <row r="193" spans="1:40" x14ac:dyDescent="0.35">
      <c r="A193" s="25">
        <v>42155</v>
      </c>
      <c r="O193" s="21">
        <f t="shared" si="25"/>
        <v>42155</v>
      </c>
      <c r="P193" s="29">
        <f t="shared" si="26"/>
        <v>0.12209254200812145</v>
      </c>
      <c r="Q193" s="29">
        <f t="shared" si="27"/>
        <v>8.7228327276363427E-2</v>
      </c>
      <c r="R193" s="29">
        <f t="shared" si="28"/>
        <v>4.1244336040415143E-2</v>
      </c>
      <c r="S193" s="29">
        <f t="shared" si="29"/>
        <v>-6.3801213086571128E-3</v>
      </c>
      <c r="V193" s="8" t="s">
        <v>285</v>
      </c>
      <c r="W193" s="20">
        <v>42155</v>
      </c>
      <c r="X193" s="11">
        <v>96.766000000000005</v>
      </c>
      <c r="Y193" s="11">
        <v>101.84399999999999</v>
      </c>
      <c r="Z193" s="11">
        <v>93.131</v>
      </c>
      <c r="AB193" s="23">
        <v>10779722</v>
      </c>
      <c r="AC193" s="23">
        <v>2694694</v>
      </c>
      <c r="AD193" s="23">
        <v>1869141</v>
      </c>
      <c r="AF193" s="54">
        <f t="shared" si="36"/>
        <v>6215887</v>
      </c>
      <c r="AH193" s="34">
        <f t="shared" si="30"/>
        <v>1.2209254200812145E-3</v>
      </c>
      <c r="AI193" s="34">
        <f t="shared" si="31"/>
        <v>-2.5522725041730106E-4</v>
      </c>
      <c r="AJ193" s="34">
        <f t="shared" si="32"/>
        <v>2.3786460015068739E-3</v>
      </c>
      <c r="AL193" s="39">
        <f t="shared" si="33"/>
        <v>0.24997806065870715</v>
      </c>
      <c r="AM193" s="39">
        <f t="shared" si="34"/>
        <v>0.17339417472918134</v>
      </c>
      <c r="AN193" s="39">
        <f t="shared" si="35"/>
        <v>0.57662776461211152</v>
      </c>
    </row>
    <row r="194" spans="1:40" x14ac:dyDescent="0.35">
      <c r="A194" s="25">
        <v>42185</v>
      </c>
      <c r="O194" s="21">
        <f t="shared" si="25"/>
        <v>42185</v>
      </c>
      <c r="P194" s="29">
        <f t="shared" si="26"/>
        <v>0.11987681623710771</v>
      </c>
      <c r="Q194" s="29">
        <f t="shared" si="27"/>
        <v>0.1020054783710031</v>
      </c>
      <c r="R194" s="29">
        <f t="shared" si="28"/>
        <v>5.7264969026663566E-2</v>
      </c>
      <c r="S194" s="29">
        <f t="shared" si="29"/>
        <v>-3.939363116055894E-2</v>
      </c>
      <c r="V194" s="8" t="s">
        <v>286</v>
      </c>
      <c r="W194" s="20">
        <v>42185</v>
      </c>
      <c r="X194" s="11">
        <v>96.882000000000005</v>
      </c>
      <c r="Y194" s="11">
        <v>101.68300000000001</v>
      </c>
      <c r="Z194" s="11">
        <v>93.438000000000002</v>
      </c>
      <c r="AB194" s="23">
        <v>10798251</v>
      </c>
      <c r="AC194" s="23">
        <v>2690847</v>
      </c>
      <c r="AD194" s="23">
        <v>1875851</v>
      </c>
      <c r="AF194" s="54">
        <f t="shared" si="36"/>
        <v>6231553</v>
      </c>
      <c r="AH194" s="34">
        <f t="shared" si="30"/>
        <v>1.1987681623710771E-3</v>
      </c>
      <c r="AI194" s="34">
        <f t="shared" si="31"/>
        <v>-1.5808491418246255E-3</v>
      </c>
      <c r="AJ194" s="34">
        <f t="shared" si="32"/>
        <v>3.2964319077428798E-3</v>
      </c>
      <c r="AL194" s="39">
        <f t="shared" si="33"/>
        <v>0.24919285539852704</v>
      </c>
      <c r="AM194" s="39">
        <f t="shared" si="34"/>
        <v>0.17371804007889796</v>
      </c>
      <c r="AN194" s="39">
        <f t="shared" si="35"/>
        <v>0.577089104522575</v>
      </c>
    </row>
    <row r="195" spans="1:40" x14ac:dyDescent="0.35">
      <c r="A195" s="25">
        <v>42216</v>
      </c>
      <c r="O195" s="21">
        <f t="shared" si="25"/>
        <v>42216</v>
      </c>
      <c r="P195" s="29">
        <f t="shared" si="26"/>
        <v>9.9089614169803913E-2</v>
      </c>
      <c r="Q195" s="29">
        <f t="shared" si="27"/>
        <v>8.4271452013553294E-2</v>
      </c>
      <c r="R195" s="29">
        <f t="shared" si="28"/>
        <v>4.9922871480518605E-2</v>
      </c>
      <c r="S195" s="29">
        <f t="shared" si="29"/>
        <v>-3.5104709324267971E-2</v>
      </c>
      <c r="V195" s="8" t="s">
        <v>287</v>
      </c>
      <c r="W195" s="20">
        <v>42216</v>
      </c>
      <c r="X195" s="11">
        <v>96.977999999999994</v>
      </c>
      <c r="Y195" s="11">
        <v>101.54</v>
      </c>
      <c r="Z195" s="11">
        <v>93.706999999999994</v>
      </c>
      <c r="AB195" s="23">
        <v>10853275</v>
      </c>
      <c r="AC195" s="23">
        <v>2709184</v>
      </c>
      <c r="AD195" s="23">
        <v>1882052</v>
      </c>
      <c r="AF195" s="54">
        <f t="shared" si="36"/>
        <v>6262039</v>
      </c>
      <c r="AH195" s="34">
        <f t="shared" si="30"/>
        <v>9.9089614169803916E-4</v>
      </c>
      <c r="AI195" s="34">
        <f t="shared" si="31"/>
        <v>-1.4063314418339414E-3</v>
      </c>
      <c r="AJ195" s="34">
        <f t="shared" si="32"/>
        <v>2.8789143603243994E-3</v>
      </c>
      <c r="AL195" s="39">
        <f t="shared" si="33"/>
        <v>0.24961903204332334</v>
      </c>
      <c r="AM195" s="39">
        <f t="shared" si="34"/>
        <v>0.17340867157609108</v>
      </c>
      <c r="AN195" s="39">
        <f t="shared" si="35"/>
        <v>0.57697229638058556</v>
      </c>
    </row>
    <row r="196" spans="1:40" x14ac:dyDescent="0.35">
      <c r="A196" s="25">
        <v>42247</v>
      </c>
      <c r="O196" s="21">
        <f t="shared" si="25"/>
        <v>42247</v>
      </c>
      <c r="P196" s="29">
        <f t="shared" si="26"/>
        <v>8.0430613128753908E-2</v>
      </c>
      <c r="Q196" s="29">
        <f t="shared" si="27"/>
        <v>7.9632337218988963E-2</v>
      </c>
      <c r="R196" s="29">
        <f t="shared" si="28"/>
        <v>4.1626808902767529E-2</v>
      </c>
      <c r="S196" s="29">
        <f t="shared" si="29"/>
        <v>-4.0828532993002584E-2</v>
      </c>
      <c r="V196" s="8" t="s">
        <v>288</v>
      </c>
      <c r="W196" s="20">
        <v>42247</v>
      </c>
      <c r="X196" s="11">
        <v>97.055999999999997</v>
      </c>
      <c r="Y196" s="11">
        <v>101.374</v>
      </c>
      <c r="Z196" s="11">
        <v>93.932000000000002</v>
      </c>
      <c r="AB196" s="23">
        <v>10887196</v>
      </c>
      <c r="AC196" s="23">
        <v>2718998</v>
      </c>
      <c r="AD196" s="23">
        <v>1887464</v>
      </c>
      <c r="AF196" s="54">
        <f t="shared" si="36"/>
        <v>6280734</v>
      </c>
      <c r="AH196" s="34">
        <f t="shared" si="30"/>
        <v>8.0430613128753907E-4</v>
      </c>
      <c r="AI196" s="34">
        <f t="shared" si="31"/>
        <v>-1.6348237147923086E-3</v>
      </c>
      <c r="AJ196" s="34">
        <f t="shared" si="32"/>
        <v>2.4011013051320452E-3</v>
      </c>
      <c r="AL196" s="39">
        <f t="shared" si="33"/>
        <v>0.24974272530778358</v>
      </c>
      <c r="AM196" s="39">
        <f t="shared" si="34"/>
        <v>0.17336548363784393</v>
      </c>
      <c r="AN196" s="39">
        <f t="shared" si="35"/>
        <v>0.57689179105437249</v>
      </c>
    </row>
    <row r="197" spans="1:40" x14ac:dyDescent="0.35">
      <c r="A197" s="25">
        <v>42277</v>
      </c>
      <c r="O197" s="21">
        <f t="shared" si="25"/>
        <v>42277</v>
      </c>
      <c r="P197" s="29">
        <f t="shared" si="26"/>
        <v>0.1442466205077487</v>
      </c>
      <c r="Q197" s="29">
        <f t="shared" si="27"/>
        <v>6.2849138820131129E-2</v>
      </c>
      <c r="R197" s="29">
        <f t="shared" si="28"/>
        <v>4.9921034556464398E-2</v>
      </c>
      <c r="S197" s="29">
        <f t="shared" si="29"/>
        <v>3.1476447131153155E-2</v>
      </c>
      <c r="V197" s="8" t="s">
        <v>289</v>
      </c>
      <c r="W197" s="20">
        <v>42277</v>
      </c>
      <c r="X197" s="11">
        <v>97.195999999999998</v>
      </c>
      <c r="Y197" s="11">
        <v>101.502</v>
      </c>
      <c r="Z197" s="11">
        <v>94.201999999999998</v>
      </c>
      <c r="AB197" s="23">
        <v>10905439</v>
      </c>
      <c r="AC197" s="23">
        <v>2718601</v>
      </c>
      <c r="AD197" s="23">
        <v>1893985</v>
      </c>
      <c r="AF197" s="54">
        <f t="shared" si="36"/>
        <v>6292853</v>
      </c>
      <c r="AH197" s="34">
        <f t="shared" si="30"/>
        <v>1.442466205077487E-3</v>
      </c>
      <c r="AI197" s="34">
        <f t="shared" si="31"/>
        <v>1.2626511728845672E-3</v>
      </c>
      <c r="AJ197" s="34">
        <f t="shared" si="32"/>
        <v>2.8744197930417326E-3</v>
      </c>
      <c r="AL197" s="39">
        <f t="shared" si="33"/>
        <v>0.24928854308386852</v>
      </c>
      <c r="AM197" s="39">
        <f t="shared" si="34"/>
        <v>0.17367343029473642</v>
      </c>
      <c r="AN197" s="39">
        <f t="shared" si="35"/>
        <v>0.57703802662139503</v>
      </c>
    </row>
    <row r="198" spans="1:40" x14ac:dyDescent="0.35">
      <c r="A198" s="25">
        <v>42308</v>
      </c>
      <c r="O198" s="21">
        <f t="shared" si="25"/>
        <v>42308</v>
      </c>
      <c r="P198" s="29">
        <f t="shared" si="26"/>
        <v>3.29231655623652E-2</v>
      </c>
      <c r="Q198" s="29">
        <f t="shared" si="27"/>
        <v>3.6704026541747467E-2</v>
      </c>
      <c r="R198" s="29">
        <f t="shared" si="28"/>
        <v>4.1148704992815435E-2</v>
      </c>
      <c r="S198" s="29">
        <f t="shared" si="29"/>
        <v>-4.4929565972197702E-2</v>
      </c>
      <c r="V198" s="8" t="s">
        <v>290</v>
      </c>
      <c r="W198" s="20">
        <v>42308</v>
      </c>
      <c r="X198" s="11">
        <v>97.227999999999994</v>
      </c>
      <c r="Y198" s="11">
        <v>101.318</v>
      </c>
      <c r="Z198" s="11">
        <v>94.424999999999997</v>
      </c>
      <c r="AB198" s="23">
        <v>10928362</v>
      </c>
      <c r="AC198" s="23">
        <v>2708595</v>
      </c>
      <c r="AD198" s="23">
        <v>1899619</v>
      </c>
      <c r="AF198" s="54">
        <f t="shared" si="36"/>
        <v>6320148</v>
      </c>
      <c r="AH198" s="34">
        <f t="shared" si="30"/>
        <v>3.2923165562365197E-4</v>
      </c>
      <c r="AI198" s="34">
        <f t="shared" si="31"/>
        <v>-1.8127721621248596E-3</v>
      </c>
      <c r="AJ198" s="34">
        <f t="shared" si="32"/>
        <v>2.3672533491857816E-3</v>
      </c>
      <c r="AL198" s="39">
        <f t="shared" si="33"/>
        <v>0.2478500437668518</v>
      </c>
      <c r="AM198" s="39">
        <f t="shared" si="34"/>
        <v>0.1738246774768259</v>
      </c>
      <c r="AN198" s="39">
        <f t="shared" si="35"/>
        <v>0.57832527875632234</v>
      </c>
    </row>
    <row r="199" spans="1:40" x14ac:dyDescent="0.35">
      <c r="A199" s="25">
        <v>42338</v>
      </c>
      <c r="O199" s="21">
        <f t="shared" si="25"/>
        <v>42338</v>
      </c>
      <c r="P199" s="29">
        <f t="shared" si="26"/>
        <v>0.10696507179001852</v>
      </c>
      <c r="Q199" s="29">
        <f t="shared" si="27"/>
        <v>8.8239119112854481E-2</v>
      </c>
      <c r="R199" s="29">
        <f t="shared" si="28"/>
        <v>3.7905324044124201E-2</v>
      </c>
      <c r="S199" s="29">
        <f t="shared" si="29"/>
        <v>-1.9179371366960154E-2</v>
      </c>
      <c r="V199" s="8" t="s">
        <v>291</v>
      </c>
      <c r="W199" s="20">
        <v>42338</v>
      </c>
      <c r="X199" s="11">
        <v>97.331999999999994</v>
      </c>
      <c r="Y199" s="11">
        <v>101.24</v>
      </c>
      <c r="Z199" s="11">
        <v>94.631</v>
      </c>
      <c r="AB199" s="23">
        <v>10964283</v>
      </c>
      <c r="AC199" s="23">
        <v>2731534</v>
      </c>
      <c r="AD199" s="23">
        <v>1905023</v>
      </c>
      <c r="AF199" s="54">
        <f t="shared" si="36"/>
        <v>6327726</v>
      </c>
      <c r="AH199" s="34">
        <f t="shared" si="30"/>
        <v>1.0696507179001852E-3</v>
      </c>
      <c r="AI199" s="34">
        <f t="shared" si="31"/>
        <v>-7.6985333307016479E-4</v>
      </c>
      <c r="AJ199" s="34">
        <f t="shared" si="32"/>
        <v>2.181625628805963E-3</v>
      </c>
      <c r="AL199" s="39">
        <f t="shared" si="33"/>
        <v>0.24913019848174295</v>
      </c>
      <c r="AM199" s="39">
        <f t="shared" si="34"/>
        <v>0.17374806907118323</v>
      </c>
      <c r="AN199" s="39">
        <f t="shared" si="35"/>
        <v>0.57712173244707388</v>
      </c>
    </row>
    <row r="200" spans="1:40" x14ac:dyDescent="0.35">
      <c r="A200" s="25">
        <v>42369</v>
      </c>
      <c r="O200" s="21">
        <f t="shared" si="25"/>
        <v>42369</v>
      </c>
      <c r="P200" s="29">
        <f t="shared" si="26"/>
        <v>6.5754325401725197E-2</v>
      </c>
      <c r="Q200" s="29">
        <f t="shared" si="27"/>
        <v>5.5900301549586459E-2</v>
      </c>
      <c r="R200" s="29">
        <f t="shared" si="28"/>
        <v>4.2007672417300815E-2</v>
      </c>
      <c r="S200" s="29">
        <f t="shared" si="29"/>
        <v>-3.215364856516207E-2</v>
      </c>
      <c r="V200" s="8" t="s">
        <v>292</v>
      </c>
      <c r="W200" s="20">
        <v>42369</v>
      </c>
      <c r="X200" s="11">
        <v>97.396000000000001</v>
      </c>
      <c r="Y200" s="11">
        <v>101.10899999999999</v>
      </c>
      <c r="Z200" s="11">
        <v>94.86</v>
      </c>
      <c r="AB200" s="23">
        <v>11008951</v>
      </c>
      <c r="AC200" s="23">
        <v>2735628</v>
      </c>
      <c r="AD200" s="23">
        <v>1911052</v>
      </c>
      <c r="AF200" s="54">
        <f t="shared" si="36"/>
        <v>6362271</v>
      </c>
      <c r="AH200" s="34">
        <f t="shared" si="30"/>
        <v>6.5754325401725191E-4</v>
      </c>
      <c r="AI200" s="34">
        <f t="shared" si="31"/>
        <v>-1.2939549585144236E-3</v>
      </c>
      <c r="AJ200" s="34">
        <f t="shared" si="32"/>
        <v>2.4199258171212308E-3</v>
      </c>
      <c r="AL200" s="39">
        <f t="shared" si="33"/>
        <v>0.2484912504379391</v>
      </c>
      <c r="AM200" s="39">
        <f t="shared" si="34"/>
        <v>0.1735907444769261</v>
      </c>
      <c r="AN200" s="39">
        <f t="shared" si="35"/>
        <v>0.5779180050851348</v>
      </c>
    </row>
    <row r="201" spans="1:40" x14ac:dyDescent="0.35">
      <c r="A201" s="25">
        <v>42400</v>
      </c>
      <c r="O201" s="21">
        <f t="shared" ref="O201:O264" si="37">$A201</f>
        <v>42400</v>
      </c>
      <c r="P201" s="29">
        <f t="shared" si="26"/>
        <v>0.17557189206948157</v>
      </c>
      <c r="Q201" s="29">
        <f t="shared" si="27"/>
        <v>0.1514199082780168</v>
      </c>
      <c r="R201" s="29">
        <f t="shared" si="28"/>
        <v>4.9113335412535764E-2</v>
      </c>
      <c r="S201" s="29">
        <f t="shared" si="29"/>
        <v>-2.4961351621070989E-2</v>
      </c>
      <c r="V201" s="8" t="s">
        <v>293</v>
      </c>
      <c r="W201" s="20">
        <v>42400</v>
      </c>
      <c r="X201" s="11">
        <v>97.566999999999993</v>
      </c>
      <c r="Y201" s="11">
        <v>101.00700000000001</v>
      </c>
      <c r="Z201" s="11">
        <v>95.128</v>
      </c>
      <c r="AB201" s="23">
        <v>11033408</v>
      </c>
      <c r="AC201" s="23">
        <v>2730030</v>
      </c>
      <c r="AD201" s="23">
        <v>1918039</v>
      </c>
      <c r="AF201" s="54">
        <f t="shared" si="36"/>
        <v>6385339</v>
      </c>
      <c r="AH201" s="34">
        <f t="shared" si="30"/>
        <v>1.7557189206948156E-3</v>
      </c>
      <c r="AI201" s="34">
        <f t="shared" si="31"/>
        <v>-1.0088122719044759E-3</v>
      </c>
      <c r="AJ201" s="34">
        <f t="shared" si="32"/>
        <v>2.825216107948563E-3</v>
      </c>
      <c r="AL201" s="39">
        <f t="shared" si="33"/>
        <v>0.24743306873089438</v>
      </c>
      <c r="AM201" s="39">
        <f t="shared" si="34"/>
        <v>0.17383921631466906</v>
      </c>
      <c r="AN201" s="39">
        <f t="shared" si="35"/>
        <v>0.57872771495443653</v>
      </c>
    </row>
    <row r="202" spans="1:40" x14ac:dyDescent="0.35">
      <c r="A202" s="25">
        <v>42429</v>
      </c>
      <c r="O202" s="21">
        <f t="shared" si="37"/>
        <v>42429</v>
      </c>
      <c r="P202" s="29">
        <f t="shared" ref="P202:P265" si="38">IF(ISNUMBER($AH202),$AH202*100,NA())</f>
        <v>0.1732143040167384</v>
      </c>
      <c r="Q202" s="29">
        <f t="shared" ref="Q202:Q265" si="39">IF(AND(ISNUMBER(29),ISNUMBER(S202),ISNUMBER(R202)),P202-S202-R202,NA())</f>
        <v>9.5774769643424074E-2</v>
      </c>
      <c r="R202" s="29">
        <f t="shared" ref="R202:R265" si="40">IF(AND(ISNUMBER($AJ202),ISNUMBER($AM202)),$AJ202*$AM202*100,NA())</f>
        <v>4.5637312813774804E-2</v>
      </c>
      <c r="S202" s="29">
        <f t="shared" ref="S202:S265" si="41">IF(AND(ISNUMBER($AI202),ISNUMBER($AL202)),$AI202*$AL202*100,NA())</f>
        <v>3.1802221559539524E-2</v>
      </c>
      <c r="V202" s="8" t="s">
        <v>294</v>
      </c>
      <c r="W202" s="20">
        <v>42429</v>
      </c>
      <c r="X202" s="11">
        <v>97.736000000000004</v>
      </c>
      <c r="Y202" s="11">
        <v>101.136</v>
      </c>
      <c r="Z202" s="11">
        <v>95.379000000000005</v>
      </c>
      <c r="AB202" s="23">
        <v>11126029</v>
      </c>
      <c r="AC202" s="23">
        <v>2770508</v>
      </c>
      <c r="AD202" s="23">
        <v>1924398</v>
      </c>
      <c r="AF202" s="54">
        <f t="shared" si="36"/>
        <v>6431123</v>
      </c>
      <c r="AH202" s="34">
        <f t="shared" ref="AH202:AH265" si="42">IF(AND(ISNUMBER(X201),ISNUMBER(X202)),(X202-X201)/X201,".")</f>
        <v>1.732143040167384E-3</v>
      </c>
      <c r="AI202" s="34">
        <f t="shared" ref="AI202:AI265" si="43">IF(AND(ISNUMBER(Y201),ISNUMBER(Y202)),(Y202-Y201)/Y201,".")</f>
        <v>1.2771392081735986E-3</v>
      </c>
      <c r="AJ202" s="34">
        <f t="shared" ref="AJ202:AJ265" si="44">IF(AND(ISNUMBER(Z201),ISNUMBER(Z202)),(Z202-Z201)/Z201,".")</f>
        <v>2.6385501639896222E-3</v>
      </c>
      <c r="AL202" s="39">
        <f t="shared" ref="AL202:AL265" si="45">IF(AND(ISNUMBER(AC202),ISNUMBER($AB202)),AC202/$AB202,".")</f>
        <v>0.24901139481121251</v>
      </c>
      <c r="AM202" s="39">
        <f t="shared" ref="AM202:AM265" si="46">IF(AND(ISNUMBER(AD202),ISNUMBER($AB202)),AD202/$AB202,".")</f>
        <v>0.1729635973445692</v>
      </c>
      <c r="AN202" s="39">
        <f t="shared" si="35"/>
        <v>0.57802500784421829</v>
      </c>
    </row>
    <row r="203" spans="1:40" x14ac:dyDescent="0.35">
      <c r="A203" s="25">
        <v>42460</v>
      </c>
      <c r="O203" s="21">
        <f t="shared" si="37"/>
        <v>42460</v>
      </c>
      <c r="P203" s="29">
        <f t="shared" si="38"/>
        <v>0.14324302201849939</v>
      </c>
      <c r="Q203" s="29">
        <f t="shared" si="39"/>
        <v>0.12735423083328884</v>
      </c>
      <c r="R203" s="29">
        <f t="shared" si="40"/>
        <v>4.2266462434269493E-2</v>
      </c>
      <c r="S203" s="29">
        <f t="shared" si="41"/>
        <v>-2.6377671249058921E-2</v>
      </c>
      <c r="V203" s="8" t="s">
        <v>295</v>
      </c>
      <c r="W203" s="20">
        <v>42460</v>
      </c>
      <c r="X203" s="11">
        <v>97.876000000000005</v>
      </c>
      <c r="Y203" s="11">
        <v>101.02800000000001</v>
      </c>
      <c r="Z203" s="11">
        <v>95.611000000000004</v>
      </c>
      <c r="AB203" s="23">
        <v>11107474</v>
      </c>
      <c r="AC203" s="23">
        <v>2743682</v>
      </c>
      <c r="AD203" s="23">
        <v>1930083</v>
      </c>
      <c r="AF203" s="54">
        <f t="shared" si="36"/>
        <v>6433709</v>
      </c>
      <c r="AH203" s="34">
        <f t="shared" si="42"/>
        <v>1.4324302201849939E-3</v>
      </c>
      <c r="AI203" s="34">
        <f t="shared" si="43"/>
        <v>-1.0678690080682437E-3</v>
      </c>
      <c r="AJ203" s="34">
        <f t="shared" si="44"/>
        <v>2.4324012623323718E-3</v>
      </c>
      <c r="AL203" s="39">
        <f t="shared" si="45"/>
        <v>0.24701223698565489</v>
      </c>
      <c r="AM203" s="39">
        <f t="shared" si="46"/>
        <v>0.17376435002233631</v>
      </c>
      <c r="AN203" s="39">
        <f t="shared" ref="AN203:AN266" si="47">IF(AND(ISNUMBER(AL203),ISNUMBER(AM203)),1-SUM(AL203:AM203),".")</f>
        <v>0.57922341299200886</v>
      </c>
    </row>
    <row r="204" spans="1:40" x14ac:dyDescent="0.35">
      <c r="A204" s="25">
        <v>42490</v>
      </c>
      <c r="O204" s="21">
        <f t="shared" si="37"/>
        <v>42490</v>
      </c>
      <c r="P204" s="29">
        <f t="shared" si="38"/>
        <v>0.24622992357677026</v>
      </c>
      <c r="Q204" s="29">
        <f t="shared" si="39"/>
        <v>0.14087389235185283</v>
      </c>
      <c r="R204" s="29">
        <f t="shared" si="40"/>
        <v>5.0867302079483478E-2</v>
      </c>
      <c r="S204" s="29">
        <f t="shared" si="41"/>
        <v>5.4488729145433956E-2</v>
      </c>
      <c r="V204" s="8" t="s">
        <v>296</v>
      </c>
      <c r="W204" s="20">
        <v>42490</v>
      </c>
      <c r="X204" s="11">
        <v>98.117000000000004</v>
      </c>
      <c r="Y204" s="11">
        <v>101.251</v>
      </c>
      <c r="Z204" s="11">
        <v>95.891000000000005</v>
      </c>
      <c r="AB204" s="23">
        <v>11149098</v>
      </c>
      <c r="AC204" s="23">
        <v>2752221</v>
      </c>
      <c r="AD204" s="23">
        <v>1936548</v>
      </c>
      <c r="AF204" s="54">
        <f t="shared" si="36"/>
        <v>6460329</v>
      </c>
      <c r="AH204" s="34">
        <f t="shared" si="42"/>
        <v>2.4622992357677025E-3</v>
      </c>
      <c r="AI204" s="34">
        <f t="shared" si="43"/>
        <v>2.2073088648691349E-3</v>
      </c>
      <c r="AJ204" s="34">
        <f t="shared" si="44"/>
        <v>2.9285333277551864E-3</v>
      </c>
      <c r="AL204" s="39">
        <f t="shared" si="45"/>
        <v>0.24685593399573669</v>
      </c>
      <c r="AM204" s="39">
        <f t="shared" si="46"/>
        <v>0.17369548639719554</v>
      </c>
      <c r="AN204" s="39">
        <f t="shared" si="47"/>
        <v>0.57944857960706775</v>
      </c>
    </row>
    <row r="205" spans="1:40" x14ac:dyDescent="0.35">
      <c r="A205" s="25">
        <v>42521</v>
      </c>
      <c r="O205" s="21">
        <f t="shared" si="37"/>
        <v>42521</v>
      </c>
      <c r="P205" s="29">
        <f t="shared" si="38"/>
        <v>0.17020495938522537</v>
      </c>
      <c r="Q205" s="29">
        <f t="shared" si="39"/>
        <v>0.1597858205638763</v>
      </c>
      <c r="R205" s="29">
        <f t="shared" si="40"/>
        <v>5.8398492964723152E-2</v>
      </c>
      <c r="S205" s="29">
        <f t="shared" si="41"/>
        <v>-4.7979354143374085E-2</v>
      </c>
      <c r="V205" s="8" t="s">
        <v>297</v>
      </c>
      <c r="W205" s="20">
        <v>42521</v>
      </c>
      <c r="X205" s="11">
        <v>98.284000000000006</v>
      </c>
      <c r="Y205" s="11">
        <v>101.054</v>
      </c>
      <c r="Z205" s="11">
        <v>96.212999999999994</v>
      </c>
      <c r="AB205" s="23">
        <v>11175983</v>
      </c>
      <c r="AC205" s="23">
        <v>2755962</v>
      </c>
      <c r="AD205" s="23">
        <v>1943611</v>
      </c>
      <c r="AF205" s="54">
        <f t="shared" si="36"/>
        <v>6476410</v>
      </c>
      <c r="AH205" s="34">
        <f t="shared" si="42"/>
        <v>1.7020495938522538E-3</v>
      </c>
      <c r="AI205" s="34">
        <f t="shared" si="43"/>
        <v>-1.9456597959526594E-3</v>
      </c>
      <c r="AJ205" s="34">
        <f t="shared" si="44"/>
        <v>3.3579793724123068E-3</v>
      </c>
      <c r="AL205" s="39">
        <f t="shared" si="45"/>
        <v>0.24659683179546713</v>
      </c>
      <c r="AM205" s="39">
        <f t="shared" si="46"/>
        <v>0.17390962387827541</v>
      </c>
      <c r="AN205" s="39">
        <f t="shared" si="47"/>
        <v>0.57949354432625744</v>
      </c>
    </row>
    <row r="206" spans="1:40" x14ac:dyDescent="0.35">
      <c r="A206" s="25">
        <v>42551</v>
      </c>
      <c r="O206" s="21">
        <f t="shared" si="37"/>
        <v>42551</v>
      </c>
      <c r="P206" s="29">
        <f t="shared" si="38"/>
        <v>0.10378087989905747</v>
      </c>
      <c r="Q206" s="29">
        <f t="shared" si="39"/>
        <v>0.10721334727003648</v>
      </c>
      <c r="R206" s="29">
        <f t="shared" si="40"/>
        <v>5.3048714764651304E-2</v>
      </c>
      <c r="S206" s="29">
        <f t="shared" si="41"/>
        <v>-5.648118213563031E-2</v>
      </c>
      <c r="V206" s="8" t="s">
        <v>298</v>
      </c>
      <c r="W206" s="20">
        <v>42551</v>
      </c>
      <c r="X206" s="11">
        <v>98.385999999999996</v>
      </c>
      <c r="Y206" s="11">
        <v>100.824</v>
      </c>
      <c r="Z206" s="11">
        <v>96.507000000000005</v>
      </c>
      <c r="AB206" s="23">
        <v>11232362</v>
      </c>
      <c r="AC206" s="23">
        <v>2787408</v>
      </c>
      <c r="AD206" s="23">
        <v>1949990</v>
      </c>
      <c r="AF206" s="54">
        <f t="shared" si="36"/>
        <v>6494964</v>
      </c>
      <c r="AH206" s="34">
        <f t="shared" si="42"/>
        <v>1.0378087989905747E-3</v>
      </c>
      <c r="AI206" s="34">
        <f t="shared" si="43"/>
        <v>-2.2760108456865041E-3</v>
      </c>
      <c r="AJ206" s="34">
        <f t="shared" si="44"/>
        <v>3.0557201209816883E-3</v>
      </c>
      <c r="AL206" s="39">
        <f t="shared" si="45"/>
        <v>0.24815866867538636</v>
      </c>
      <c r="AM206" s="39">
        <f t="shared" si="46"/>
        <v>0.1736046256343946</v>
      </c>
      <c r="AN206" s="39">
        <f t="shared" si="47"/>
        <v>0.57823670569021901</v>
      </c>
    </row>
    <row r="207" spans="1:40" x14ac:dyDescent="0.35">
      <c r="A207" s="25">
        <v>42582</v>
      </c>
      <c r="O207" s="21">
        <f t="shared" si="37"/>
        <v>42582</v>
      </c>
      <c r="P207" s="29">
        <f t="shared" si="38"/>
        <v>0.14534588254426511</v>
      </c>
      <c r="Q207" s="29">
        <f t="shared" si="39"/>
        <v>0.1309592336282559</v>
      </c>
      <c r="R207" s="29">
        <f t="shared" si="40"/>
        <v>4.9456612233521595E-2</v>
      </c>
      <c r="S207" s="29">
        <f t="shared" si="41"/>
        <v>-3.5069963317512394E-2</v>
      </c>
      <c r="V207" s="8" t="s">
        <v>299</v>
      </c>
      <c r="W207" s="20">
        <v>42582</v>
      </c>
      <c r="X207" s="11">
        <v>98.528999999999996</v>
      </c>
      <c r="Y207" s="11">
        <v>100.681</v>
      </c>
      <c r="Z207" s="11">
        <v>96.781999999999996</v>
      </c>
      <c r="AB207" s="23">
        <v>11272224</v>
      </c>
      <c r="AC207" s="23">
        <v>2787230</v>
      </c>
      <c r="AD207" s="23">
        <v>1956411</v>
      </c>
      <c r="AF207" s="54">
        <f t="shared" si="36"/>
        <v>6528583</v>
      </c>
      <c r="AH207" s="34">
        <f t="shared" si="42"/>
        <v>1.4534588254426512E-3</v>
      </c>
      <c r="AI207" s="34">
        <f t="shared" si="43"/>
        <v>-1.4183131000555492E-3</v>
      </c>
      <c r="AJ207" s="34">
        <f t="shared" si="44"/>
        <v>2.8495342306774788E-3</v>
      </c>
      <c r="AL207" s="39">
        <f t="shared" si="45"/>
        <v>0.24726531339334634</v>
      </c>
      <c r="AM207" s="39">
        <f t="shared" si="46"/>
        <v>0.17356033733893153</v>
      </c>
      <c r="AN207" s="39">
        <f t="shared" si="47"/>
        <v>0.57917434926772215</v>
      </c>
    </row>
    <row r="208" spans="1:40" x14ac:dyDescent="0.35">
      <c r="A208" s="25">
        <v>42613</v>
      </c>
      <c r="O208" s="21">
        <f t="shared" si="37"/>
        <v>42613</v>
      </c>
      <c r="P208" s="29">
        <f t="shared" si="38"/>
        <v>0.1765977529458399</v>
      </c>
      <c r="Q208" s="29">
        <f t="shared" si="39"/>
        <v>0.10488074580155829</v>
      </c>
      <c r="R208" s="29">
        <f t="shared" si="40"/>
        <v>4.791333231940937E-2</v>
      </c>
      <c r="S208" s="29">
        <f t="shared" si="41"/>
        <v>2.3803674824872261E-2</v>
      </c>
      <c r="V208" s="8" t="s">
        <v>300</v>
      </c>
      <c r="W208" s="20">
        <v>42613</v>
      </c>
      <c r="X208" s="11">
        <v>98.703000000000003</v>
      </c>
      <c r="Y208" s="11">
        <v>100.77800000000001</v>
      </c>
      <c r="Z208" s="11">
        <v>97.049000000000007</v>
      </c>
      <c r="AB208" s="23">
        <v>11299261</v>
      </c>
      <c r="AC208" s="23">
        <v>2791707</v>
      </c>
      <c r="AD208" s="23">
        <v>1962410</v>
      </c>
      <c r="AF208" s="54">
        <f t="shared" si="36"/>
        <v>6545144</v>
      </c>
      <c r="AH208" s="34">
        <f t="shared" si="42"/>
        <v>1.765977529458399E-3</v>
      </c>
      <c r="AI208" s="34">
        <f t="shared" si="43"/>
        <v>9.6343898054258913E-4</v>
      </c>
      <c r="AJ208" s="34">
        <f t="shared" si="44"/>
        <v>2.7587774586184427E-3</v>
      </c>
      <c r="AL208" s="39">
        <f t="shared" si="45"/>
        <v>0.24706987474667591</v>
      </c>
      <c r="AM208" s="39">
        <f t="shared" si="46"/>
        <v>0.17367595987029594</v>
      </c>
      <c r="AN208" s="39">
        <f t="shared" si="47"/>
        <v>0.5792541653830281</v>
      </c>
    </row>
    <row r="209" spans="1:40" x14ac:dyDescent="0.35">
      <c r="A209" s="25">
        <v>42643</v>
      </c>
      <c r="O209" s="21">
        <f t="shared" si="37"/>
        <v>42643</v>
      </c>
      <c r="P209" s="29">
        <f t="shared" si="38"/>
        <v>0.13272139651277087</v>
      </c>
      <c r="Q209" s="29">
        <f t="shared" si="39"/>
        <v>3.9126440218016208E-2</v>
      </c>
      <c r="R209" s="29">
        <f t="shared" si="40"/>
        <v>6.1312750829077077E-2</v>
      </c>
      <c r="S209" s="29">
        <f t="shared" si="41"/>
        <v>3.2282205465677581E-2</v>
      </c>
      <c r="V209" s="8" t="s">
        <v>301</v>
      </c>
      <c r="W209" s="20">
        <v>42643</v>
      </c>
      <c r="X209" s="11">
        <v>98.834000000000003</v>
      </c>
      <c r="Y209" s="11">
        <v>100.91</v>
      </c>
      <c r="Z209" s="11">
        <v>97.391999999999996</v>
      </c>
      <c r="AB209" s="23">
        <v>11353923</v>
      </c>
      <c r="AC209" s="23">
        <v>2798343</v>
      </c>
      <c r="AD209" s="23">
        <v>1969671</v>
      </c>
      <c r="AF209" s="54">
        <f t="shared" si="36"/>
        <v>6585909</v>
      </c>
      <c r="AH209" s="34">
        <f t="shared" si="42"/>
        <v>1.3272139651277087E-3</v>
      </c>
      <c r="AI209" s="34">
        <f t="shared" si="43"/>
        <v>1.3098096806841849E-3</v>
      </c>
      <c r="AJ209" s="34">
        <f t="shared" si="44"/>
        <v>3.5342971076465423E-3</v>
      </c>
      <c r="AL209" s="39">
        <f t="shared" si="45"/>
        <v>0.24646485624396078</v>
      </c>
      <c r="AM209" s="39">
        <f t="shared" si="46"/>
        <v>0.17347933397117454</v>
      </c>
      <c r="AN209" s="39">
        <f t="shared" si="47"/>
        <v>0.58005580978486471</v>
      </c>
    </row>
    <row r="210" spans="1:40" x14ac:dyDescent="0.35">
      <c r="A210" s="25">
        <v>42674</v>
      </c>
      <c r="O210" s="21">
        <f t="shared" si="37"/>
        <v>42674</v>
      </c>
      <c r="P210" s="29">
        <f t="shared" si="38"/>
        <v>0.12849829006211966</v>
      </c>
      <c r="Q210" s="29">
        <f t="shared" si="39"/>
        <v>9.9415770587798713E-2</v>
      </c>
      <c r="R210" s="29">
        <f t="shared" si="40"/>
        <v>5.4953680342611E-2</v>
      </c>
      <c r="S210" s="29">
        <f t="shared" si="41"/>
        <v>-2.5871160868290041E-2</v>
      </c>
      <c r="V210" s="8" t="s">
        <v>302</v>
      </c>
      <c r="W210" s="20">
        <v>42674</v>
      </c>
      <c r="X210" s="11">
        <v>98.960999999999999</v>
      </c>
      <c r="Y210" s="11">
        <v>100.804</v>
      </c>
      <c r="Z210" s="11">
        <v>97.7</v>
      </c>
      <c r="AB210" s="23">
        <v>11371628</v>
      </c>
      <c r="AC210" s="23">
        <v>2800702</v>
      </c>
      <c r="AD210" s="23">
        <v>1976023</v>
      </c>
      <c r="AF210" s="54">
        <f t="shared" si="36"/>
        <v>6594903</v>
      </c>
      <c r="AH210" s="34">
        <f t="shared" si="42"/>
        <v>1.2849829006211966E-3</v>
      </c>
      <c r="AI210" s="34">
        <f t="shared" si="43"/>
        <v>-1.0504409870180809E-3</v>
      </c>
      <c r="AJ210" s="34">
        <f t="shared" si="44"/>
        <v>3.1624774108757079E-3</v>
      </c>
      <c r="AL210" s="39">
        <f t="shared" si="45"/>
        <v>0.24628857011502664</v>
      </c>
      <c r="AM210" s="39">
        <f t="shared" si="46"/>
        <v>0.17376781934829383</v>
      </c>
      <c r="AN210" s="39">
        <f t="shared" si="47"/>
        <v>0.57994361053667953</v>
      </c>
    </row>
    <row r="211" spans="1:40" x14ac:dyDescent="0.35">
      <c r="A211" s="25">
        <v>42704</v>
      </c>
      <c r="O211" s="21">
        <f t="shared" si="37"/>
        <v>42704</v>
      </c>
      <c r="P211" s="29">
        <f t="shared" si="38"/>
        <v>4.4461959761923311E-2</v>
      </c>
      <c r="Q211" s="29">
        <f t="shared" si="39"/>
        <v>9.3776617457306644E-2</v>
      </c>
      <c r="R211" s="29">
        <f t="shared" si="40"/>
        <v>5.7496201254082967E-2</v>
      </c>
      <c r="S211" s="29">
        <f t="shared" si="41"/>
        <v>-0.10681085894946631</v>
      </c>
      <c r="V211" s="8" t="s">
        <v>303</v>
      </c>
      <c r="W211" s="20">
        <v>42704</v>
      </c>
      <c r="X211" s="11">
        <v>99.004999999999995</v>
      </c>
      <c r="Y211" s="11">
        <v>100.36199999999999</v>
      </c>
      <c r="Z211" s="11">
        <v>98.022999999999996</v>
      </c>
      <c r="AB211" s="23">
        <v>11400188</v>
      </c>
      <c r="AC211" s="23">
        <v>2777045</v>
      </c>
      <c r="AD211" s="23">
        <v>1982637</v>
      </c>
      <c r="AF211" s="54">
        <f t="shared" si="36"/>
        <v>6640506</v>
      </c>
      <c r="AH211" s="34">
        <f t="shared" si="42"/>
        <v>4.4461959761923312E-4</v>
      </c>
      <c r="AI211" s="34">
        <f t="shared" si="43"/>
        <v>-4.3847466370382851E-3</v>
      </c>
      <c r="AJ211" s="34">
        <f t="shared" si="44"/>
        <v>3.3060388945751616E-3</v>
      </c>
      <c r="AL211" s="39">
        <f t="shared" si="45"/>
        <v>0.24359642139234897</v>
      </c>
      <c r="AM211" s="39">
        <f t="shared" si="46"/>
        <v>0.17391265828247746</v>
      </c>
      <c r="AN211" s="39">
        <f t="shared" si="47"/>
        <v>0.58249092032517358</v>
      </c>
    </row>
    <row r="212" spans="1:40" x14ac:dyDescent="0.35">
      <c r="A212" s="25">
        <v>42735</v>
      </c>
      <c r="O212" s="21">
        <f t="shared" si="37"/>
        <v>42735</v>
      </c>
      <c r="P212" s="29">
        <f t="shared" si="38"/>
        <v>0.11615574970961981</v>
      </c>
      <c r="Q212" s="29">
        <f t="shared" si="39"/>
        <v>0.10459375617544557</v>
      </c>
      <c r="R212" s="29">
        <f t="shared" si="40"/>
        <v>5.1273894712126941E-2</v>
      </c>
      <c r="S212" s="29">
        <f t="shared" si="41"/>
        <v>-3.9711901177952709E-2</v>
      </c>
      <c r="V212" s="8" t="s">
        <v>304</v>
      </c>
      <c r="W212" s="20">
        <v>42735</v>
      </c>
      <c r="X212" s="11">
        <v>99.12</v>
      </c>
      <c r="Y212" s="11">
        <v>100.2</v>
      </c>
      <c r="Z212" s="11">
        <v>98.313000000000002</v>
      </c>
      <c r="AB212" s="23">
        <v>11471512</v>
      </c>
      <c r="AC212" s="23">
        <v>2822251</v>
      </c>
      <c r="AD212" s="23">
        <v>1988140</v>
      </c>
      <c r="AF212" s="54">
        <f t="shared" ref="AF212:AF275" si="48">IF(AND(ISNUMBER(AB212),ISNUMBER(AC212),ISNUMBER(AD212)),AB212-SUM(AC212:AD212),".")</f>
        <v>6661121</v>
      </c>
      <c r="AH212" s="34">
        <f t="shared" si="42"/>
        <v>1.1615574970961981E-3</v>
      </c>
      <c r="AI212" s="34">
        <f t="shared" si="43"/>
        <v>-1.6141567525556678E-3</v>
      </c>
      <c r="AJ212" s="34">
        <f t="shared" si="44"/>
        <v>2.9584893341359298E-3</v>
      </c>
      <c r="AL212" s="39">
        <f t="shared" si="45"/>
        <v>0.24602258185320297</v>
      </c>
      <c r="AM212" s="39">
        <f t="shared" si="46"/>
        <v>0.17331106832299004</v>
      </c>
      <c r="AN212" s="39">
        <f t="shared" si="47"/>
        <v>0.58066634982380694</v>
      </c>
    </row>
    <row r="213" spans="1:40" x14ac:dyDescent="0.35">
      <c r="A213" s="25">
        <v>42766</v>
      </c>
      <c r="O213" s="21">
        <f t="shared" si="37"/>
        <v>42766</v>
      </c>
      <c r="P213" s="29">
        <f t="shared" si="38"/>
        <v>0.26735270379338233</v>
      </c>
      <c r="Q213" s="29">
        <f t="shared" si="39"/>
        <v>0.1578544601948893</v>
      </c>
      <c r="R213" s="29">
        <f t="shared" si="40"/>
        <v>4.4048305476993906E-2</v>
      </c>
      <c r="S213" s="29">
        <f t="shared" si="41"/>
        <v>6.5449938121499129E-2</v>
      </c>
      <c r="V213" s="8" t="s">
        <v>305</v>
      </c>
      <c r="W213" s="20">
        <v>42766</v>
      </c>
      <c r="X213" s="11">
        <v>99.385000000000005</v>
      </c>
      <c r="Y213" s="11">
        <v>100.468</v>
      </c>
      <c r="Z213" s="11">
        <v>98.563999999999993</v>
      </c>
      <c r="AB213" s="23">
        <v>11548981</v>
      </c>
      <c r="AC213" s="23">
        <v>2826089</v>
      </c>
      <c r="AD213" s="23">
        <v>1992554</v>
      </c>
      <c r="AF213" s="54">
        <f t="shared" si="48"/>
        <v>6730338</v>
      </c>
      <c r="AH213" s="34">
        <f t="shared" si="42"/>
        <v>2.6735270379338234E-3</v>
      </c>
      <c r="AI213" s="34">
        <f t="shared" si="43"/>
        <v>2.6746506986028012E-3</v>
      </c>
      <c r="AJ213" s="34">
        <f t="shared" si="44"/>
        <v>2.553070295891597E-3</v>
      </c>
      <c r="AL213" s="39">
        <f t="shared" si="45"/>
        <v>0.24470461939455956</v>
      </c>
      <c r="AM213" s="39">
        <f t="shared" si="46"/>
        <v>0.17253071937688702</v>
      </c>
      <c r="AN213" s="39">
        <f t="shared" si="47"/>
        <v>0.58276466122855342</v>
      </c>
    </row>
    <row r="214" spans="1:40" x14ac:dyDescent="0.35">
      <c r="A214" s="25">
        <v>42794</v>
      </c>
      <c r="O214" s="21">
        <f t="shared" si="37"/>
        <v>42794</v>
      </c>
      <c r="P214" s="29">
        <f t="shared" si="38"/>
        <v>0.17708909795240924</v>
      </c>
      <c r="Q214" s="29">
        <f t="shared" si="39"/>
        <v>0.11085435736097426</v>
      </c>
      <c r="R214" s="29">
        <f t="shared" si="40"/>
        <v>4.6765516811437036E-2</v>
      </c>
      <c r="S214" s="29">
        <f t="shared" si="41"/>
        <v>1.9469223779997925E-2</v>
      </c>
      <c r="V214" s="8" t="s">
        <v>306</v>
      </c>
      <c r="W214" s="20">
        <v>42794</v>
      </c>
      <c r="X214" s="11">
        <v>99.561000000000007</v>
      </c>
      <c r="Y214" s="11">
        <v>100.548</v>
      </c>
      <c r="Z214" s="11">
        <v>98.831000000000003</v>
      </c>
      <c r="AB214" s="23">
        <v>11571071</v>
      </c>
      <c r="AC214" s="23">
        <v>2829176</v>
      </c>
      <c r="AD214" s="23">
        <v>1997590</v>
      </c>
      <c r="AF214" s="54">
        <f t="shared" si="48"/>
        <v>6744305</v>
      </c>
      <c r="AH214" s="34">
        <f t="shared" si="42"/>
        <v>1.7708909795240925E-3</v>
      </c>
      <c r="AI214" s="34">
        <f t="shared" si="43"/>
        <v>7.9627344029938182E-4</v>
      </c>
      <c r="AJ214" s="34">
        <f t="shared" si="44"/>
        <v>2.7088998011445369E-3</v>
      </c>
      <c r="AL214" s="39">
        <f t="shared" si="45"/>
        <v>0.24450424684110916</v>
      </c>
      <c r="AM214" s="39">
        <f t="shared" si="46"/>
        <v>0.17263656925102266</v>
      </c>
      <c r="AN214" s="39">
        <f t="shared" si="47"/>
        <v>0.58285918390786817</v>
      </c>
    </row>
    <row r="215" spans="1:40" x14ac:dyDescent="0.35">
      <c r="A215" s="25">
        <v>42825</v>
      </c>
      <c r="O215" s="21">
        <f t="shared" si="37"/>
        <v>42825</v>
      </c>
      <c r="P215" s="29">
        <f t="shared" si="38"/>
        <v>-4.2185192997259556E-2</v>
      </c>
      <c r="Q215" s="29">
        <f t="shared" si="39"/>
        <v>-5.2171711824228133E-2</v>
      </c>
      <c r="R215" s="29">
        <f t="shared" si="40"/>
        <v>3.8602259334307693E-2</v>
      </c>
      <c r="S215" s="29">
        <f t="shared" si="41"/>
        <v>-2.8615740507339116E-2</v>
      </c>
      <c r="V215" s="8" t="s">
        <v>307</v>
      </c>
      <c r="W215" s="20">
        <v>42825</v>
      </c>
      <c r="X215" s="11">
        <v>99.519000000000005</v>
      </c>
      <c r="Y215" s="11">
        <v>100.43</v>
      </c>
      <c r="Z215" s="11">
        <v>99.052000000000007</v>
      </c>
      <c r="AB215" s="23">
        <v>11597394</v>
      </c>
      <c r="AC215" s="23">
        <v>2827853</v>
      </c>
      <c r="AD215" s="23">
        <v>2002046</v>
      </c>
      <c r="AF215" s="54">
        <f t="shared" si="48"/>
        <v>6767495</v>
      </c>
      <c r="AH215" s="34">
        <f t="shared" si="42"/>
        <v>-4.2185192997259556E-4</v>
      </c>
      <c r="AI215" s="34">
        <f t="shared" si="43"/>
        <v>-1.1735688427417252E-3</v>
      </c>
      <c r="AJ215" s="34">
        <f t="shared" si="44"/>
        <v>2.2361404822373913E-3</v>
      </c>
      <c r="AL215" s="39">
        <f t="shared" si="45"/>
        <v>0.24383520987559792</v>
      </c>
      <c r="AM215" s="39">
        <f t="shared" si="46"/>
        <v>0.17262895440130774</v>
      </c>
      <c r="AN215" s="39">
        <f t="shared" si="47"/>
        <v>0.58353583572309431</v>
      </c>
    </row>
    <row r="216" spans="1:40" x14ac:dyDescent="0.35">
      <c r="A216" s="25">
        <v>42855</v>
      </c>
      <c r="O216" s="21">
        <f t="shared" si="37"/>
        <v>42855</v>
      </c>
      <c r="P216" s="29">
        <f t="shared" si="38"/>
        <v>0.20498598257618497</v>
      </c>
      <c r="Q216" s="29">
        <f t="shared" si="39"/>
        <v>0.19586569774342755</v>
      </c>
      <c r="R216" s="29">
        <f t="shared" si="40"/>
        <v>3.7655262803082436E-2</v>
      </c>
      <c r="S216" s="29">
        <f t="shared" si="41"/>
        <v>-2.8534977970325011E-2</v>
      </c>
      <c r="V216" s="8" t="s">
        <v>308</v>
      </c>
      <c r="W216" s="20">
        <v>42855</v>
      </c>
      <c r="X216" s="11">
        <v>99.722999999999999</v>
      </c>
      <c r="Y216" s="11">
        <v>100.313</v>
      </c>
      <c r="Z216" s="11">
        <v>99.268000000000001</v>
      </c>
      <c r="AB216" s="23">
        <v>11619821</v>
      </c>
      <c r="AC216" s="23">
        <v>2846129</v>
      </c>
      <c r="AD216" s="23">
        <v>2006479</v>
      </c>
      <c r="AF216" s="54">
        <f t="shared" si="48"/>
        <v>6767213</v>
      </c>
      <c r="AH216" s="34">
        <f t="shared" si="42"/>
        <v>2.0498598257618498E-3</v>
      </c>
      <c r="AI216" s="34">
        <f t="shared" si="43"/>
        <v>-1.1649905406751412E-3</v>
      </c>
      <c r="AJ216" s="34">
        <f t="shared" si="44"/>
        <v>2.1806727779347611E-3</v>
      </c>
      <c r="AL216" s="39">
        <f t="shared" si="45"/>
        <v>0.24493742201364377</v>
      </c>
      <c r="AM216" s="39">
        <f t="shared" si="46"/>
        <v>0.17267727273939934</v>
      </c>
      <c r="AN216" s="39">
        <f t="shared" si="47"/>
        <v>0.58238530524695686</v>
      </c>
    </row>
    <row r="217" spans="1:40" x14ac:dyDescent="0.35">
      <c r="A217" s="25">
        <v>42886</v>
      </c>
      <c r="O217" s="21">
        <f t="shared" si="37"/>
        <v>42886</v>
      </c>
      <c r="P217" s="29">
        <f t="shared" si="38"/>
        <v>8.0222215537035887E-2</v>
      </c>
      <c r="Q217" s="29">
        <f t="shared" si="39"/>
        <v>9.4396924659374812E-2</v>
      </c>
      <c r="R217" s="29">
        <f t="shared" si="40"/>
        <v>4.1987904765435582E-2</v>
      </c>
      <c r="S217" s="29">
        <f t="shared" si="41"/>
        <v>-5.61626138877745E-2</v>
      </c>
      <c r="V217" s="8" t="s">
        <v>309</v>
      </c>
      <c r="W217" s="20">
        <v>42886</v>
      </c>
      <c r="X217" s="11">
        <v>99.802999999999997</v>
      </c>
      <c r="Y217" s="11">
        <v>100.08199999999999</v>
      </c>
      <c r="Z217" s="11">
        <v>99.509</v>
      </c>
      <c r="AB217" s="23">
        <v>11632623</v>
      </c>
      <c r="AC217" s="23">
        <v>2837071</v>
      </c>
      <c r="AD217" s="23">
        <v>2011843</v>
      </c>
      <c r="AF217" s="54">
        <f t="shared" si="48"/>
        <v>6783709</v>
      </c>
      <c r="AH217" s="34">
        <f t="shared" si="42"/>
        <v>8.0222215537035884E-4</v>
      </c>
      <c r="AI217" s="34">
        <f t="shared" si="43"/>
        <v>-2.3027922602255812E-3</v>
      </c>
      <c r="AJ217" s="34">
        <f t="shared" si="44"/>
        <v>2.4277712858121413E-3</v>
      </c>
      <c r="AL217" s="39">
        <f t="shared" si="45"/>
        <v>0.24388918991013464</v>
      </c>
      <c r="AM217" s="39">
        <f t="shared" si="46"/>
        <v>0.17294835395250066</v>
      </c>
      <c r="AN217" s="39">
        <f t="shared" si="47"/>
        <v>0.58316245613736473</v>
      </c>
    </row>
    <row r="218" spans="1:40" x14ac:dyDescent="0.35">
      <c r="A218" s="25">
        <v>42916</v>
      </c>
      <c r="O218" s="21">
        <f t="shared" si="37"/>
        <v>42916</v>
      </c>
      <c r="P218" s="29">
        <f t="shared" si="38"/>
        <v>0.13426450106710255</v>
      </c>
      <c r="Q218" s="29">
        <f t="shared" si="39"/>
        <v>9.6758830659780637E-2</v>
      </c>
      <c r="R218" s="29">
        <f t="shared" si="40"/>
        <v>4.9996625603038747E-2</v>
      </c>
      <c r="S218" s="29">
        <f t="shared" si="41"/>
        <v>-1.2490955195716818E-2</v>
      </c>
      <c r="V218" s="8" t="s">
        <v>310</v>
      </c>
      <c r="W218" s="20">
        <v>42916</v>
      </c>
      <c r="X218" s="11">
        <v>99.936999999999998</v>
      </c>
      <c r="Y218" s="11">
        <v>100.03100000000001</v>
      </c>
      <c r="Z218" s="11">
        <v>99.796999999999997</v>
      </c>
      <c r="AB218" s="23">
        <v>11684543</v>
      </c>
      <c r="AC218" s="23">
        <v>2864133</v>
      </c>
      <c r="AD218" s="23">
        <v>2018470</v>
      </c>
      <c r="AF218" s="54">
        <f t="shared" si="48"/>
        <v>6801940</v>
      </c>
      <c r="AH218" s="34">
        <f t="shared" si="42"/>
        <v>1.3426450106710254E-3</v>
      </c>
      <c r="AI218" s="34">
        <f t="shared" si="43"/>
        <v>-5.0958214264291003E-4</v>
      </c>
      <c r="AJ218" s="34">
        <f t="shared" si="44"/>
        <v>2.894210573917904E-3</v>
      </c>
      <c r="AL218" s="39">
        <f t="shared" si="45"/>
        <v>0.24512152507804541</v>
      </c>
      <c r="AM218" s="39">
        <f t="shared" si="46"/>
        <v>0.1727470214282236</v>
      </c>
      <c r="AN218" s="39">
        <f t="shared" si="47"/>
        <v>0.58213145349373097</v>
      </c>
    </row>
    <row r="219" spans="1:40" x14ac:dyDescent="0.35">
      <c r="A219" s="25">
        <v>42947</v>
      </c>
      <c r="O219" s="21">
        <f t="shared" si="37"/>
        <v>42947</v>
      </c>
      <c r="P219" s="29">
        <f t="shared" si="38"/>
        <v>7.3046018991972453E-2</v>
      </c>
      <c r="Q219" s="29">
        <f t="shared" si="39"/>
        <v>3.117911321811611E-2</v>
      </c>
      <c r="R219" s="29">
        <f t="shared" si="40"/>
        <v>4.5292985763349038E-2</v>
      </c>
      <c r="S219" s="29">
        <f t="shared" si="41"/>
        <v>-3.4260799894926994E-3</v>
      </c>
      <c r="V219" s="8" t="s">
        <v>311</v>
      </c>
      <c r="W219" s="20">
        <v>42947</v>
      </c>
      <c r="X219" s="11">
        <v>100.01</v>
      </c>
      <c r="Y219" s="11">
        <v>100.017</v>
      </c>
      <c r="Z219" s="11">
        <v>100.059</v>
      </c>
      <c r="AB219" s="23">
        <v>11731771</v>
      </c>
      <c r="AC219" s="23">
        <v>2871889</v>
      </c>
      <c r="AD219" s="23">
        <v>2024001</v>
      </c>
      <c r="AF219" s="54">
        <f t="shared" si="48"/>
        <v>6835881</v>
      </c>
      <c r="AH219" s="34">
        <f t="shared" si="42"/>
        <v>7.3046018991972453E-4</v>
      </c>
      <c r="AI219" s="34">
        <f t="shared" si="43"/>
        <v>-1.3995661344993056E-4</v>
      </c>
      <c r="AJ219" s="34">
        <f t="shared" si="44"/>
        <v>2.6253294187200062E-3</v>
      </c>
      <c r="AL219" s="39">
        <f t="shared" si="45"/>
        <v>0.24479586244907098</v>
      </c>
      <c r="AM219" s="39">
        <f t="shared" si="46"/>
        <v>0.17252305726049375</v>
      </c>
      <c r="AN219" s="39">
        <f t="shared" si="47"/>
        <v>0.5826810802904353</v>
      </c>
    </row>
    <row r="220" spans="1:40" x14ac:dyDescent="0.35">
      <c r="A220" s="25">
        <v>42978</v>
      </c>
      <c r="O220" s="21">
        <f t="shared" si="37"/>
        <v>42978</v>
      </c>
      <c r="P220" s="29">
        <f t="shared" si="38"/>
        <v>0.10798920107988189</v>
      </c>
      <c r="Q220" s="29">
        <f t="shared" si="39"/>
        <v>9.4748335511827014E-2</v>
      </c>
      <c r="R220" s="29">
        <f t="shared" si="40"/>
        <v>5.9105168694777499E-2</v>
      </c>
      <c r="S220" s="29">
        <f t="shared" si="41"/>
        <v>-4.5864303126722621E-2</v>
      </c>
      <c r="V220" s="8" t="s">
        <v>312</v>
      </c>
      <c r="W220" s="20">
        <v>42978</v>
      </c>
      <c r="X220" s="11">
        <v>100.11799999999999</v>
      </c>
      <c r="Y220" s="11">
        <v>99.828999999999994</v>
      </c>
      <c r="Z220" s="11">
        <v>100.401</v>
      </c>
      <c r="AB220" s="23">
        <v>11746917</v>
      </c>
      <c r="AC220" s="23">
        <v>2866254</v>
      </c>
      <c r="AD220" s="23">
        <v>2031325</v>
      </c>
      <c r="AF220" s="54">
        <f t="shared" si="48"/>
        <v>6849338</v>
      </c>
      <c r="AH220" s="34">
        <f t="shared" si="42"/>
        <v>1.0798920107988189E-3</v>
      </c>
      <c r="AI220" s="34">
        <f t="shared" si="43"/>
        <v>-1.8796804543227891E-3</v>
      </c>
      <c r="AJ220" s="34">
        <f t="shared" si="44"/>
        <v>3.4179833898000055E-3</v>
      </c>
      <c r="AL220" s="39">
        <f t="shared" si="45"/>
        <v>0.2440005322247531</v>
      </c>
      <c r="AM220" s="39">
        <f t="shared" si="46"/>
        <v>0.17292409574358958</v>
      </c>
      <c r="AN220" s="39">
        <f t="shared" si="47"/>
        <v>0.58307537203165727</v>
      </c>
    </row>
    <row r="221" spans="1:40" x14ac:dyDescent="0.35">
      <c r="A221" s="25">
        <v>43008</v>
      </c>
      <c r="O221" s="21">
        <f t="shared" si="37"/>
        <v>43008</v>
      </c>
      <c r="P221" s="29">
        <f t="shared" si="38"/>
        <v>0.12185620967258624</v>
      </c>
      <c r="Q221" s="29">
        <f t="shared" si="39"/>
        <v>0.12451297238379</v>
      </c>
      <c r="R221" s="29">
        <f t="shared" si="40"/>
        <v>4.6190776265212084E-2</v>
      </c>
      <c r="S221" s="29">
        <f t="shared" si="41"/>
        <v>-4.884753897641584E-2</v>
      </c>
      <c r="V221" s="8" t="s">
        <v>313</v>
      </c>
      <c r="W221" s="20">
        <v>43008</v>
      </c>
      <c r="X221" s="11">
        <v>100.24</v>
      </c>
      <c r="Y221" s="11">
        <v>99.631</v>
      </c>
      <c r="Z221" s="11">
        <v>100.67</v>
      </c>
      <c r="AB221" s="23">
        <v>11818146</v>
      </c>
      <c r="AC221" s="23">
        <v>2910607</v>
      </c>
      <c r="AD221" s="23">
        <v>2037466</v>
      </c>
      <c r="AF221" s="54">
        <f t="shared" si="48"/>
        <v>6870073</v>
      </c>
      <c r="AH221" s="34">
        <f t="shared" si="42"/>
        <v>1.2185620967258624E-3</v>
      </c>
      <c r="AI221" s="34">
        <f t="shared" si="43"/>
        <v>-1.9833915996353094E-3</v>
      </c>
      <c r="AJ221" s="34">
        <f t="shared" si="44"/>
        <v>2.6792561827073979E-3</v>
      </c>
      <c r="AL221" s="39">
        <f t="shared" si="45"/>
        <v>0.24628287719579703</v>
      </c>
      <c r="AM221" s="39">
        <f t="shared" si="46"/>
        <v>0.17240149173990574</v>
      </c>
      <c r="AN221" s="39">
        <f t="shared" si="47"/>
        <v>0.58131563106429729</v>
      </c>
    </row>
    <row r="222" spans="1:40" x14ac:dyDescent="0.35">
      <c r="A222" s="25">
        <v>43039</v>
      </c>
      <c r="O222" s="21">
        <f t="shared" si="37"/>
        <v>43039</v>
      </c>
      <c r="P222" s="29">
        <f t="shared" si="38"/>
        <v>0.24541101356744746</v>
      </c>
      <c r="Q222" s="29">
        <f t="shared" si="39"/>
        <v>0.14842457686868812</v>
      </c>
      <c r="R222" s="29">
        <f t="shared" si="40"/>
        <v>5.3786317170290567E-2</v>
      </c>
      <c r="S222" s="29">
        <f t="shared" si="41"/>
        <v>4.3200119528468785E-2</v>
      </c>
      <c r="V222" s="8" t="s">
        <v>314</v>
      </c>
      <c r="W222" s="20">
        <v>43039</v>
      </c>
      <c r="X222" s="11">
        <v>100.486</v>
      </c>
      <c r="Y222" s="11">
        <v>99.805999999999997</v>
      </c>
      <c r="Z222" s="11">
        <v>100.98399999999999</v>
      </c>
      <c r="AB222" s="23">
        <v>11858514</v>
      </c>
      <c r="AC222" s="23">
        <v>2916565</v>
      </c>
      <c r="AD222" s="23">
        <v>2044902</v>
      </c>
      <c r="AF222" s="54">
        <f t="shared" si="48"/>
        <v>6897047</v>
      </c>
      <c r="AH222" s="34">
        <f t="shared" si="42"/>
        <v>2.4541101356744745E-3</v>
      </c>
      <c r="AI222" s="34">
        <f t="shared" si="43"/>
        <v>1.7564814164265858E-3</v>
      </c>
      <c r="AJ222" s="34">
        <f t="shared" si="44"/>
        <v>3.1191020164894503E-3</v>
      </c>
      <c r="AL222" s="39">
        <f t="shared" si="45"/>
        <v>0.24594692049948247</v>
      </c>
      <c r="AM222" s="39">
        <f t="shared" si="46"/>
        <v>0.17244167355201503</v>
      </c>
      <c r="AN222" s="39">
        <f t="shared" si="47"/>
        <v>0.58161140594850247</v>
      </c>
    </row>
    <row r="223" spans="1:40" x14ac:dyDescent="0.35">
      <c r="A223" s="25">
        <v>43069</v>
      </c>
      <c r="O223" s="21">
        <f t="shared" si="37"/>
        <v>43069</v>
      </c>
      <c r="P223" s="29">
        <f t="shared" si="38"/>
        <v>4.8763011762825055E-2</v>
      </c>
      <c r="Q223" s="29">
        <f t="shared" si="39"/>
        <v>8.2123268585641507E-2</v>
      </c>
      <c r="R223" s="29">
        <f t="shared" si="40"/>
        <v>4.6467345316555907E-2</v>
      </c>
      <c r="S223" s="29">
        <f t="shared" si="41"/>
        <v>-7.9827602139372372E-2</v>
      </c>
      <c r="V223" s="8" t="s">
        <v>315</v>
      </c>
      <c r="W223" s="20">
        <v>43069</v>
      </c>
      <c r="X223" s="11">
        <v>100.535</v>
      </c>
      <c r="Y223" s="11">
        <v>99.483999999999995</v>
      </c>
      <c r="Z223" s="11">
        <v>101.25700000000001</v>
      </c>
      <c r="AB223" s="23">
        <v>11937161</v>
      </c>
      <c r="AC223" s="23">
        <v>2953622</v>
      </c>
      <c r="AD223" s="23">
        <v>2051818</v>
      </c>
      <c r="AF223" s="54">
        <f t="shared" si="48"/>
        <v>6931721</v>
      </c>
      <c r="AH223" s="34">
        <f t="shared" si="42"/>
        <v>4.8763011762825053E-4</v>
      </c>
      <c r="AI223" s="34">
        <f t="shared" si="43"/>
        <v>-3.2262589423481826E-3</v>
      </c>
      <c r="AJ223" s="34">
        <f t="shared" si="44"/>
        <v>2.7033985581875384E-3</v>
      </c>
      <c r="AL223" s="39">
        <f t="shared" si="45"/>
        <v>0.24743085897894818</v>
      </c>
      <c r="AM223" s="39">
        <f t="shared" si="46"/>
        <v>0.17188492305666314</v>
      </c>
      <c r="AN223" s="39">
        <f t="shared" si="47"/>
        <v>0.58068421796438874</v>
      </c>
    </row>
    <row r="224" spans="1:40" x14ac:dyDescent="0.35">
      <c r="A224" s="25">
        <v>43100</v>
      </c>
      <c r="O224" s="21">
        <f t="shared" si="37"/>
        <v>43100</v>
      </c>
      <c r="P224" s="29">
        <f t="shared" si="38"/>
        <v>0.14721241358731821</v>
      </c>
      <c r="Q224" s="29">
        <f t="shared" si="39"/>
        <v>0.11864387011531265</v>
      </c>
      <c r="R224" s="29">
        <f t="shared" si="40"/>
        <v>5.9271395839340366E-2</v>
      </c>
      <c r="S224" s="29">
        <f t="shared" si="41"/>
        <v>-3.0702852367334794E-2</v>
      </c>
      <c r="V224" s="8" t="s">
        <v>316</v>
      </c>
      <c r="W224" s="20">
        <v>43100</v>
      </c>
      <c r="X224" s="11">
        <v>100.68300000000001</v>
      </c>
      <c r="Y224" s="11">
        <v>99.361000000000004</v>
      </c>
      <c r="Z224" s="11">
        <v>101.607</v>
      </c>
      <c r="AB224" s="23">
        <v>12016583</v>
      </c>
      <c r="AC224" s="23">
        <v>2984062</v>
      </c>
      <c r="AD224" s="23">
        <v>2060550</v>
      </c>
      <c r="AF224" s="54">
        <f t="shared" si="48"/>
        <v>6971971</v>
      </c>
      <c r="AH224" s="34">
        <f t="shared" si="42"/>
        <v>1.4721241358731821E-3</v>
      </c>
      <c r="AI224" s="34">
        <f t="shared" si="43"/>
        <v>-1.2363797193517597E-3</v>
      </c>
      <c r="AJ224" s="34">
        <f t="shared" si="44"/>
        <v>3.4565511520190636E-3</v>
      </c>
      <c r="AL224" s="39">
        <f t="shared" si="45"/>
        <v>0.24832866381399771</v>
      </c>
      <c r="AM224" s="39">
        <f t="shared" si="46"/>
        <v>0.17147553510011956</v>
      </c>
      <c r="AN224" s="39">
        <f t="shared" si="47"/>
        <v>0.58019580108588276</v>
      </c>
    </row>
    <row r="225" spans="1:40" x14ac:dyDescent="0.35">
      <c r="A225" s="25">
        <v>43131</v>
      </c>
      <c r="O225" s="21">
        <f t="shared" si="37"/>
        <v>43131</v>
      </c>
      <c r="P225" s="29">
        <f t="shared" si="38"/>
        <v>0.3218020917135942</v>
      </c>
      <c r="Q225" s="29">
        <f t="shared" si="39"/>
        <v>0.18707627622570261</v>
      </c>
      <c r="R225" s="29">
        <f t="shared" si="40"/>
        <v>4.8314555253922635E-2</v>
      </c>
      <c r="S225" s="29">
        <f t="shared" si="41"/>
        <v>8.6411260233968945E-2</v>
      </c>
      <c r="V225" s="8" t="s">
        <v>317</v>
      </c>
      <c r="W225" s="20">
        <v>43131</v>
      </c>
      <c r="X225" s="11">
        <v>101.00700000000001</v>
      </c>
      <c r="Y225" s="11">
        <v>99.707999999999998</v>
      </c>
      <c r="Z225" s="11">
        <v>101.893</v>
      </c>
      <c r="AB225" s="23">
        <v>12049567</v>
      </c>
      <c r="AC225" s="23">
        <v>2981455</v>
      </c>
      <c r="AD225" s="23">
        <v>2068269</v>
      </c>
      <c r="AF225" s="54">
        <f t="shared" si="48"/>
        <v>6999843</v>
      </c>
      <c r="AH225" s="34">
        <f t="shared" si="42"/>
        <v>3.2180209171359421E-3</v>
      </c>
      <c r="AI225" s="34">
        <f t="shared" si="43"/>
        <v>3.4923158985919445E-3</v>
      </c>
      <c r="AJ225" s="34">
        <f t="shared" si="44"/>
        <v>2.8147666991447575E-3</v>
      </c>
      <c r="AL225" s="39">
        <f t="shared" si="45"/>
        <v>0.24743254259675887</v>
      </c>
      <c r="AM225" s="39">
        <f t="shared" si="46"/>
        <v>0.1716467488001851</v>
      </c>
      <c r="AN225" s="39">
        <f t="shared" si="47"/>
        <v>0.580920708603056</v>
      </c>
    </row>
    <row r="226" spans="1:40" x14ac:dyDescent="0.35">
      <c r="A226" s="25">
        <v>43159</v>
      </c>
      <c r="O226" s="21">
        <f t="shared" si="37"/>
        <v>43159</v>
      </c>
      <c r="P226" s="29">
        <f t="shared" si="38"/>
        <v>0.18909580524120931</v>
      </c>
      <c r="Q226" s="29">
        <f t="shared" si="39"/>
        <v>0.15319512797530191</v>
      </c>
      <c r="R226" s="29">
        <f t="shared" si="40"/>
        <v>3.2423250727139585E-2</v>
      </c>
      <c r="S226" s="29">
        <f t="shared" si="41"/>
        <v>3.4774265387678208E-3</v>
      </c>
      <c r="V226" s="8" t="s">
        <v>318</v>
      </c>
      <c r="W226" s="20">
        <v>43159</v>
      </c>
      <c r="X226" s="11">
        <v>101.19799999999999</v>
      </c>
      <c r="Y226" s="11">
        <v>99.721999999999994</v>
      </c>
      <c r="Z226" s="11">
        <v>102.086</v>
      </c>
      <c r="AB226" s="23">
        <v>12116918</v>
      </c>
      <c r="AC226" s="23">
        <v>3000904</v>
      </c>
      <c r="AD226" s="23">
        <v>2074129</v>
      </c>
      <c r="AF226" s="54">
        <f t="shared" si="48"/>
        <v>7041885</v>
      </c>
      <c r="AH226" s="34">
        <f t="shared" si="42"/>
        <v>1.890958052412093E-3</v>
      </c>
      <c r="AI226" s="34">
        <f t="shared" si="43"/>
        <v>1.4040999719175788E-4</v>
      </c>
      <c r="AJ226" s="34">
        <f t="shared" si="44"/>
        <v>1.8941438567909262E-3</v>
      </c>
      <c r="AL226" s="39">
        <f t="shared" si="45"/>
        <v>0.24766231809111855</v>
      </c>
      <c r="AM226" s="39">
        <f t="shared" si="46"/>
        <v>0.17117628426634562</v>
      </c>
      <c r="AN226" s="39">
        <f t="shared" si="47"/>
        <v>0.58116139764253583</v>
      </c>
    </row>
    <row r="227" spans="1:40" x14ac:dyDescent="0.35">
      <c r="A227" s="25">
        <v>43190</v>
      </c>
      <c r="O227" s="21">
        <f t="shared" si="37"/>
        <v>43190</v>
      </c>
      <c r="P227" s="29">
        <f t="shared" si="38"/>
        <v>0.2183837625249547</v>
      </c>
      <c r="Q227" s="29">
        <f t="shared" si="39"/>
        <v>0.15738681679707489</v>
      </c>
      <c r="R227" s="29">
        <f t="shared" si="40"/>
        <v>5.1402998131617889E-2</v>
      </c>
      <c r="S227" s="29">
        <f t="shared" si="41"/>
        <v>9.5939475962619133E-3</v>
      </c>
      <c r="V227" s="8" t="s">
        <v>319</v>
      </c>
      <c r="W227" s="20">
        <v>43190</v>
      </c>
      <c r="X227" s="11">
        <v>101.419</v>
      </c>
      <c r="Y227" s="11">
        <v>99.760999999999996</v>
      </c>
      <c r="Z227" s="11">
        <v>102.392</v>
      </c>
      <c r="AB227" s="23">
        <v>12141319</v>
      </c>
      <c r="AC227" s="23">
        <v>2978445</v>
      </c>
      <c r="AD227" s="23">
        <v>2082088</v>
      </c>
      <c r="AF227" s="54">
        <f t="shared" si="48"/>
        <v>7080786</v>
      </c>
      <c r="AH227" s="34">
        <f t="shared" si="42"/>
        <v>2.1838376252495471E-3</v>
      </c>
      <c r="AI227" s="34">
        <f t="shared" si="43"/>
        <v>3.9108722247850505E-4</v>
      </c>
      <c r="AJ227" s="34">
        <f t="shared" si="44"/>
        <v>2.9974727190799659E-3</v>
      </c>
      <c r="AL227" s="39">
        <f t="shared" si="45"/>
        <v>0.24531478004984467</v>
      </c>
      <c r="AM227" s="39">
        <f t="shared" si="46"/>
        <v>0.17148779304785583</v>
      </c>
      <c r="AN227" s="39">
        <f t="shared" si="47"/>
        <v>0.58319742690229948</v>
      </c>
    </row>
    <row r="228" spans="1:40" x14ac:dyDescent="0.35">
      <c r="A228" s="25">
        <v>43220</v>
      </c>
      <c r="O228" s="21">
        <f t="shared" si="37"/>
        <v>43220</v>
      </c>
      <c r="P228" s="29">
        <f t="shared" si="38"/>
        <v>0.180439562606619</v>
      </c>
      <c r="Q228" s="29">
        <f t="shared" si="39"/>
        <v>8.2678636546665046E-2</v>
      </c>
      <c r="R228" s="29">
        <f t="shared" si="40"/>
        <v>5.4485203091955682E-2</v>
      </c>
      <c r="S228" s="29">
        <f t="shared" si="41"/>
        <v>4.3275722967998288E-2</v>
      </c>
      <c r="V228" s="8" t="s">
        <v>320</v>
      </c>
      <c r="W228" s="20">
        <v>43220</v>
      </c>
      <c r="X228" s="11">
        <v>101.602</v>
      </c>
      <c r="Y228" s="11">
        <v>99.936999999999998</v>
      </c>
      <c r="Z228" s="11">
        <v>102.717</v>
      </c>
      <c r="AB228" s="23">
        <v>12178614</v>
      </c>
      <c r="AC228" s="23">
        <v>2987379</v>
      </c>
      <c r="AD228" s="23">
        <v>2090543</v>
      </c>
      <c r="AF228" s="54">
        <f t="shared" si="48"/>
        <v>7100692</v>
      </c>
      <c r="AH228" s="34">
        <f t="shared" si="42"/>
        <v>1.8043956260661901E-3</v>
      </c>
      <c r="AI228" s="34">
        <f t="shared" si="43"/>
        <v>1.7642164773809599E-3</v>
      </c>
      <c r="AJ228" s="34">
        <f t="shared" si="44"/>
        <v>3.1740760996953167E-3</v>
      </c>
      <c r="AL228" s="39">
        <f t="shared" si="45"/>
        <v>0.2452971249437744</v>
      </c>
      <c r="AM228" s="39">
        <f t="shared" si="46"/>
        <v>0.17165688969204543</v>
      </c>
      <c r="AN228" s="39">
        <f t="shared" si="47"/>
        <v>0.58304598536418017</v>
      </c>
    </row>
    <row r="229" spans="1:40" x14ac:dyDescent="0.35">
      <c r="A229" s="25">
        <v>43251</v>
      </c>
      <c r="O229" s="21">
        <f t="shared" si="37"/>
        <v>43251</v>
      </c>
      <c r="P229" s="29">
        <f t="shared" si="38"/>
        <v>0.17519340170468817</v>
      </c>
      <c r="Q229" s="29">
        <f t="shared" si="39"/>
        <v>0.12930999811317054</v>
      </c>
      <c r="R229" s="29">
        <f t="shared" si="40"/>
        <v>4.3661707929122308E-2</v>
      </c>
      <c r="S229" s="29">
        <f t="shared" si="41"/>
        <v>2.2216956623953292E-3</v>
      </c>
      <c r="V229" s="8" t="s">
        <v>321</v>
      </c>
      <c r="W229" s="20">
        <v>43251</v>
      </c>
      <c r="X229" s="11">
        <v>101.78</v>
      </c>
      <c r="Y229" s="11">
        <v>99.945999999999998</v>
      </c>
      <c r="Z229" s="11">
        <v>102.979</v>
      </c>
      <c r="AB229" s="23">
        <v>12254635</v>
      </c>
      <c r="AC229" s="23">
        <v>3023213</v>
      </c>
      <c r="AD229" s="23">
        <v>2097694</v>
      </c>
      <c r="AF229" s="54">
        <f t="shared" si="48"/>
        <v>7133728</v>
      </c>
      <c r="AH229" s="34">
        <f t="shared" si="42"/>
        <v>1.7519340170468816E-3</v>
      </c>
      <c r="AI229" s="34">
        <f t="shared" si="43"/>
        <v>9.0056735743521832E-5</v>
      </c>
      <c r="AJ229" s="34">
        <f t="shared" si="44"/>
        <v>2.5506975476308736E-3</v>
      </c>
      <c r="AL229" s="39">
        <f t="shared" si="45"/>
        <v>0.246699554903104</v>
      </c>
      <c r="AM229" s="39">
        <f t="shared" si="46"/>
        <v>0.17117555928838354</v>
      </c>
      <c r="AN229" s="39">
        <f t="shared" si="47"/>
        <v>0.5821248858085124</v>
      </c>
    </row>
    <row r="230" spans="1:40" x14ac:dyDescent="0.35">
      <c r="A230" s="25">
        <v>43281</v>
      </c>
      <c r="O230" s="21">
        <f t="shared" si="37"/>
        <v>43281</v>
      </c>
      <c r="P230" s="29">
        <f t="shared" si="38"/>
        <v>9.0391039496952985E-2</v>
      </c>
      <c r="Q230" s="29">
        <f t="shared" si="39"/>
        <v>0.11687151159950146</v>
      </c>
      <c r="R230" s="29">
        <f t="shared" si="40"/>
        <v>4.0109847340011405E-2</v>
      </c>
      <c r="S230" s="29">
        <f t="shared" si="41"/>
        <v>-6.6590319442559887E-2</v>
      </c>
      <c r="V230" s="8" t="s">
        <v>322</v>
      </c>
      <c r="W230" s="20">
        <v>43281</v>
      </c>
      <c r="X230" s="11">
        <v>101.872</v>
      </c>
      <c r="Y230" s="11">
        <v>99.673000000000002</v>
      </c>
      <c r="Z230" s="11">
        <v>103.22</v>
      </c>
      <c r="AB230" s="23">
        <v>12277792</v>
      </c>
      <c r="AC230" s="23">
        <v>2993189</v>
      </c>
      <c r="AD230" s="23">
        <v>2104277</v>
      </c>
      <c r="AF230" s="54">
        <f t="shared" si="48"/>
        <v>7180326</v>
      </c>
      <c r="AH230" s="34">
        <f t="shared" si="42"/>
        <v>9.039103949695298E-4</v>
      </c>
      <c r="AI230" s="34">
        <f t="shared" si="43"/>
        <v>-2.7314749964980705E-3</v>
      </c>
      <c r="AJ230" s="34">
        <f t="shared" si="44"/>
        <v>2.3402829703143327E-3</v>
      </c>
      <c r="AL230" s="39">
        <f t="shared" si="45"/>
        <v>0.24378886692330348</v>
      </c>
      <c r="AM230" s="39">
        <f t="shared" si="46"/>
        <v>0.17138887839116348</v>
      </c>
      <c r="AN230" s="39">
        <f t="shared" si="47"/>
        <v>0.58482225468553306</v>
      </c>
    </row>
    <row r="231" spans="1:40" x14ac:dyDescent="0.35">
      <c r="A231" s="25">
        <v>43312</v>
      </c>
      <c r="O231" s="21">
        <f t="shared" si="37"/>
        <v>43312</v>
      </c>
      <c r="P231" s="29">
        <f t="shared" si="38"/>
        <v>0.1315376158316322</v>
      </c>
      <c r="Q231" s="29">
        <f t="shared" si="39"/>
        <v>0.10725317958572794</v>
      </c>
      <c r="R231" s="29">
        <f t="shared" si="40"/>
        <v>5.096947085899986E-2</v>
      </c>
      <c r="S231" s="29">
        <f t="shared" si="41"/>
        <v>-2.6685034613095595E-2</v>
      </c>
      <c r="V231" s="8" t="s">
        <v>323</v>
      </c>
      <c r="W231" s="20">
        <v>43312</v>
      </c>
      <c r="X231" s="11">
        <v>102.006</v>
      </c>
      <c r="Y231" s="11">
        <v>99.563999999999993</v>
      </c>
      <c r="Z231" s="11">
        <v>103.527</v>
      </c>
      <c r="AB231" s="23">
        <v>12324608</v>
      </c>
      <c r="AC231" s="23">
        <v>3007405</v>
      </c>
      <c r="AD231" s="23">
        <v>2112072</v>
      </c>
      <c r="AF231" s="54">
        <f t="shared" si="48"/>
        <v>7205131</v>
      </c>
      <c r="AH231" s="34">
        <f t="shared" si="42"/>
        <v>1.3153761583163219E-3</v>
      </c>
      <c r="AI231" s="34">
        <f t="shared" si="43"/>
        <v>-1.0935759934988299E-3</v>
      </c>
      <c r="AJ231" s="34">
        <f t="shared" si="44"/>
        <v>2.9742298004262948E-3</v>
      </c>
      <c r="AL231" s="39">
        <f t="shared" si="45"/>
        <v>0.24401628027439087</v>
      </c>
      <c r="AM231" s="39">
        <f t="shared" si="46"/>
        <v>0.17137031863406935</v>
      </c>
      <c r="AN231" s="39">
        <f t="shared" si="47"/>
        <v>0.58461340109153981</v>
      </c>
    </row>
    <row r="232" spans="1:40" x14ac:dyDescent="0.35">
      <c r="A232" s="25">
        <v>43343</v>
      </c>
      <c r="O232" s="21">
        <f t="shared" si="37"/>
        <v>43343</v>
      </c>
      <c r="P232" s="29">
        <f t="shared" si="38"/>
        <v>9.8033449012853314E-3</v>
      </c>
      <c r="Q232" s="29">
        <f t="shared" si="39"/>
        <v>5.7808019511314868E-2</v>
      </c>
      <c r="R232" s="29">
        <f t="shared" si="40"/>
        <v>5.1055860337766018E-2</v>
      </c>
      <c r="S232" s="29">
        <f t="shared" si="41"/>
        <v>-9.9060534947795556E-2</v>
      </c>
      <c r="V232" s="8" t="s">
        <v>324</v>
      </c>
      <c r="W232" s="20">
        <v>43343</v>
      </c>
      <c r="X232" s="11">
        <v>102.01600000000001</v>
      </c>
      <c r="Y232" s="11">
        <v>99.159000000000006</v>
      </c>
      <c r="Z232" s="11">
        <v>103.83499999999999</v>
      </c>
      <c r="AB232" s="23">
        <v>12353156</v>
      </c>
      <c r="AC232" s="23">
        <v>3008333</v>
      </c>
      <c r="AD232" s="23">
        <v>2119954</v>
      </c>
      <c r="AF232" s="54">
        <f t="shared" si="48"/>
        <v>7224869</v>
      </c>
      <c r="AH232" s="34">
        <f t="shared" si="42"/>
        <v>9.8033449012853321E-5</v>
      </c>
      <c r="AI232" s="34">
        <f t="shared" si="43"/>
        <v>-4.0677353260213222E-3</v>
      </c>
      <c r="AJ232" s="34">
        <f t="shared" si="44"/>
        <v>2.9750693055917076E-3</v>
      </c>
      <c r="AL232" s="39">
        <f t="shared" si="45"/>
        <v>0.24352748398870702</v>
      </c>
      <c r="AM232" s="39">
        <f t="shared" si="46"/>
        <v>0.17161233938922166</v>
      </c>
      <c r="AN232" s="39">
        <f t="shared" si="47"/>
        <v>0.58486017662207135</v>
      </c>
    </row>
    <row r="233" spans="1:40" x14ac:dyDescent="0.35">
      <c r="A233" s="25">
        <v>43373</v>
      </c>
      <c r="O233" s="21">
        <f t="shared" si="37"/>
        <v>43373</v>
      </c>
      <c r="P233" s="29">
        <f t="shared" si="38"/>
        <v>0.18526505646172456</v>
      </c>
      <c r="Q233" s="29">
        <f t="shared" si="39"/>
        <v>0.1521343991441596</v>
      </c>
      <c r="R233" s="29">
        <f t="shared" si="40"/>
        <v>3.7294256866530276E-2</v>
      </c>
      <c r="S233" s="29">
        <f t="shared" si="41"/>
        <v>-4.1635995489653337E-3</v>
      </c>
      <c r="V233" s="8" t="s">
        <v>325</v>
      </c>
      <c r="W233" s="20">
        <v>43373</v>
      </c>
      <c r="X233" s="11">
        <v>102.205</v>
      </c>
      <c r="Y233" s="11">
        <v>99.141999999999996</v>
      </c>
      <c r="Z233" s="11">
        <v>104.06</v>
      </c>
      <c r="AB233" s="23">
        <v>12352851</v>
      </c>
      <c r="AC233" s="23">
        <v>2999987</v>
      </c>
      <c r="AD233" s="23">
        <v>2126035</v>
      </c>
      <c r="AF233" s="54">
        <f t="shared" si="48"/>
        <v>7226829</v>
      </c>
      <c r="AH233" s="34">
        <f t="shared" si="42"/>
        <v>1.8526505646172457E-3</v>
      </c>
      <c r="AI233" s="34">
        <f t="shared" si="43"/>
        <v>-1.7144182575469819E-4</v>
      </c>
      <c r="AJ233" s="34">
        <f t="shared" si="44"/>
        <v>2.1668994077142442E-3</v>
      </c>
      <c r="AL233" s="39">
        <f t="shared" si="45"/>
        <v>0.24285786333859286</v>
      </c>
      <c r="AM233" s="39">
        <f t="shared" si="46"/>
        <v>0.17210885163271217</v>
      </c>
      <c r="AN233" s="39">
        <f t="shared" si="47"/>
        <v>0.585033285028695</v>
      </c>
    </row>
    <row r="234" spans="1:40" x14ac:dyDescent="0.35">
      <c r="A234" s="25">
        <v>43404</v>
      </c>
      <c r="O234" s="21">
        <f t="shared" si="37"/>
        <v>43404</v>
      </c>
      <c r="P234" s="29">
        <f t="shared" si="38"/>
        <v>0.1575265397974672</v>
      </c>
      <c r="Q234" s="29">
        <f t="shared" si="39"/>
        <v>8.1408716156775973E-2</v>
      </c>
      <c r="R234" s="29">
        <f t="shared" si="40"/>
        <v>4.8444717677846E-2</v>
      </c>
      <c r="S234" s="29">
        <f t="shared" si="41"/>
        <v>2.7673105962845231E-2</v>
      </c>
      <c r="V234" s="8" t="s">
        <v>326</v>
      </c>
      <c r="W234" s="20">
        <v>43404</v>
      </c>
      <c r="X234" s="11">
        <v>102.366</v>
      </c>
      <c r="Y234" s="11">
        <v>99.254999999999995</v>
      </c>
      <c r="Z234" s="11">
        <v>104.35299999999999</v>
      </c>
      <c r="AB234" s="23">
        <v>12399337</v>
      </c>
      <c r="AC234" s="23">
        <v>3010479</v>
      </c>
      <c r="AD234" s="23">
        <v>2133345</v>
      </c>
      <c r="AF234" s="54">
        <f t="shared" si="48"/>
        <v>7255513</v>
      </c>
      <c r="AH234" s="34">
        <f t="shared" si="42"/>
        <v>1.5752653979746721E-3</v>
      </c>
      <c r="AI234" s="34">
        <f t="shared" si="43"/>
        <v>1.1397793064493308E-3</v>
      </c>
      <c r="AJ234" s="34">
        <f t="shared" si="44"/>
        <v>2.8156832596578142E-3</v>
      </c>
      <c r="AL234" s="39">
        <f t="shared" si="45"/>
        <v>0.24279354613879758</v>
      </c>
      <c r="AM234" s="39">
        <f t="shared" si="46"/>
        <v>0.17205315090637507</v>
      </c>
      <c r="AN234" s="39">
        <f t="shared" si="47"/>
        <v>0.58515330295482737</v>
      </c>
    </row>
    <row r="235" spans="1:40" x14ac:dyDescent="0.35">
      <c r="A235" s="25">
        <v>43434</v>
      </c>
      <c r="O235" s="21">
        <f t="shared" si="37"/>
        <v>43434</v>
      </c>
      <c r="P235" s="29">
        <f t="shared" si="38"/>
        <v>0.18560850282320079</v>
      </c>
      <c r="Q235" s="29">
        <f t="shared" si="39"/>
        <v>0.12837386280220953</v>
      </c>
      <c r="R235" s="29">
        <f t="shared" si="40"/>
        <v>5.5747007078723425E-2</v>
      </c>
      <c r="S235" s="29">
        <f t="shared" si="41"/>
        <v>1.4876329422678365E-3</v>
      </c>
      <c r="V235" s="8" t="s">
        <v>327</v>
      </c>
      <c r="W235" s="20">
        <v>43434</v>
      </c>
      <c r="X235" s="11">
        <v>102.556</v>
      </c>
      <c r="Y235" s="11">
        <v>99.260999999999996</v>
      </c>
      <c r="Z235" s="11">
        <v>104.69199999999999</v>
      </c>
      <c r="AB235" s="23">
        <v>12479849</v>
      </c>
      <c r="AC235" s="23">
        <v>3071187</v>
      </c>
      <c r="AD235" s="23">
        <v>2141589</v>
      </c>
      <c r="AF235" s="54">
        <f t="shared" si="48"/>
        <v>7267073</v>
      </c>
      <c r="AH235" s="34">
        <f t="shared" si="42"/>
        <v>1.856085028232008E-3</v>
      </c>
      <c r="AI235" s="34">
        <f t="shared" si="43"/>
        <v>6.0450355145838775E-5</v>
      </c>
      <c r="AJ235" s="34">
        <f t="shared" si="44"/>
        <v>3.248588924132499E-3</v>
      </c>
      <c r="AL235" s="39">
        <f t="shared" si="45"/>
        <v>0.2460916794746475</v>
      </c>
      <c r="AM235" s="39">
        <f t="shared" si="46"/>
        <v>0.17160375898778904</v>
      </c>
      <c r="AN235" s="39">
        <f t="shared" si="47"/>
        <v>0.58230456153756349</v>
      </c>
    </row>
    <row r="236" spans="1:40" x14ac:dyDescent="0.35">
      <c r="A236" s="25">
        <v>43465</v>
      </c>
      <c r="O236" s="21">
        <f t="shared" si="37"/>
        <v>43465</v>
      </c>
      <c r="P236" s="29">
        <f t="shared" si="38"/>
        <v>0.17453878856429858</v>
      </c>
      <c r="Q236" s="29">
        <f t="shared" si="39"/>
        <v>0.1710612680979445</v>
      </c>
      <c r="R236" s="29">
        <f t="shared" si="40"/>
        <v>4.117120043477223E-2</v>
      </c>
      <c r="S236" s="29">
        <f t="shared" si="41"/>
        <v>-3.7693679968418152E-2</v>
      </c>
      <c r="V236" s="8" t="s">
        <v>328</v>
      </c>
      <c r="W236" s="20">
        <v>43465</v>
      </c>
      <c r="X236" s="11">
        <v>102.735</v>
      </c>
      <c r="Y236" s="11">
        <v>99.105000000000004</v>
      </c>
      <c r="Z236" s="11">
        <v>104.941</v>
      </c>
      <c r="AB236" s="23">
        <v>12407594</v>
      </c>
      <c r="AC236" s="23">
        <v>2975844</v>
      </c>
      <c r="AD236" s="23">
        <v>2147807</v>
      </c>
      <c r="AF236" s="54">
        <f t="shared" si="48"/>
        <v>7283943</v>
      </c>
      <c r="AH236" s="34">
        <f t="shared" si="42"/>
        <v>1.7453878856429858E-3</v>
      </c>
      <c r="AI236" s="34">
        <f t="shared" si="43"/>
        <v>-1.5716142291533604E-3</v>
      </c>
      <c r="AJ236" s="34">
        <f t="shared" si="44"/>
        <v>2.3784052267604924E-3</v>
      </c>
      <c r="AL236" s="39">
        <f t="shared" si="45"/>
        <v>0.23984053636829186</v>
      </c>
      <c r="AM236" s="39">
        <f t="shared" si="46"/>
        <v>0.17310422955490001</v>
      </c>
      <c r="AN236" s="39">
        <f t="shared" si="47"/>
        <v>0.58705523407680815</v>
      </c>
    </row>
    <row r="237" spans="1:40" x14ac:dyDescent="0.35">
      <c r="A237" s="25">
        <v>43496</v>
      </c>
      <c r="O237" s="21">
        <f t="shared" si="37"/>
        <v>43496</v>
      </c>
      <c r="P237" s="29">
        <f t="shared" si="38"/>
        <v>0.13140604467806019</v>
      </c>
      <c r="Q237" s="29">
        <f t="shared" si="39"/>
        <v>-1.0703742130848543E-3</v>
      </c>
      <c r="R237" s="29">
        <f t="shared" si="40"/>
        <v>4.4234064584162555E-2</v>
      </c>
      <c r="S237" s="29">
        <f t="shared" si="41"/>
        <v>8.824235430698249E-2</v>
      </c>
      <c r="V237" s="8" t="s">
        <v>23</v>
      </c>
      <c r="W237" s="20">
        <v>43496</v>
      </c>
      <c r="X237" s="11">
        <v>102.87</v>
      </c>
      <c r="Y237" s="11">
        <v>99.466999999999999</v>
      </c>
      <c r="Z237" s="11">
        <v>105.209</v>
      </c>
      <c r="AB237" s="23">
        <v>12447684</v>
      </c>
      <c r="AC237" s="23">
        <v>3007133</v>
      </c>
      <c r="AD237" s="23">
        <v>2156035</v>
      </c>
      <c r="AF237" s="54">
        <f t="shared" si="48"/>
        <v>7284516</v>
      </c>
      <c r="AH237" s="34">
        <f t="shared" si="42"/>
        <v>1.3140604467806018E-3</v>
      </c>
      <c r="AI237" s="34">
        <f t="shared" si="43"/>
        <v>3.6526915897280134E-3</v>
      </c>
      <c r="AJ237" s="34">
        <f t="shared" si="44"/>
        <v>2.5538159537263861E-3</v>
      </c>
      <c r="AL237" s="39">
        <f t="shared" si="45"/>
        <v>0.24158172717109463</v>
      </c>
      <c r="AM237" s="39">
        <f t="shared" si="46"/>
        <v>0.17320772281815638</v>
      </c>
      <c r="AN237" s="39">
        <f t="shared" si="47"/>
        <v>0.58521055001074895</v>
      </c>
    </row>
    <row r="238" spans="1:40" x14ac:dyDescent="0.35">
      <c r="A238" s="25">
        <v>43524</v>
      </c>
      <c r="O238" s="21">
        <f t="shared" si="37"/>
        <v>43524</v>
      </c>
      <c r="P238" s="29">
        <f t="shared" si="38"/>
        <v>9.0405365995906775E-2</v>
      </c>
      <c r="Q238" s="29">
        <f t="shared" si="39"/>
        <v>8.1748156754033796E-2</v>
      </c>
      <c r="R238" s="29">
        <f t="shared" si="40"/>
        <v>5.2128970898505204E-2</v>
      </c>
      <c r="S238" s="29">
        <f t="shared" si="41"/>
        <v>-4.3471761656632239E-2</v>
      </c>
      <c r="V238" s="8" t="s">
        <v>24</v>
      </c>
      <c r="W238" s="20">
        <v>43524</v>
      </c>
      <c r="X238" s="11">
        <v>102.96299999999999</v>
      </c>
      <c r="Y238" s="11">
        <v>99.287999999999997</v>
      </c>
      <c r="Z238" s="11">
        <v>105.52500000000001</v>
      </c>
      <c r="AB238" s="23">
        <v>12477128</v>
      </c>
      <c r="AC238" s="23">
        <v>3014032</v>
      </c>
      <c r="AD238" s="23">
        <v>2165507</v>
      </c>
      <c r="AF238" s="54">
        <f t="shared" si="48"/>
        <v>7297589</v>
      </c>
      <c r="AH238" s="34">
        <f t="shared" si="42"/>
        <v>9.0405365995906779E-4</v>
      </c>
      <c r="AI238" s="34">
        <f t="shared" si="43"/>
        <v>-1.7995918244242016E-3</v>
      </c>
      <c r="AJ238" s="34">
        <f t="shared" si="44"/>
        <v>3.0035453240692574E-3</v>
      </c>
      <c r="AL238" s="39">
        <f t="shared" si="45"/>
        <v>0.24156456517878153</v>
      </c>
      <c r="AM238" s="39">
        <f t="shared" si="46"/>
        <v>0.17355812972344276</v>
      </c>
      <c r="AN238" s="39">
        <f t="shared" si="47"/>
        <v>0.58487730509777569</v>
      </c>
    </row>
    <row r="239" spans="1:40" x14ac:dyDescent="0.35">
      <c r="A239" s="25">
        <v>43555</v>
      </c>
      <c r="O239" s="21">
        <f t="shared" si="37"/>
        <v>43555</v>
      </c>
      <c r="P239" s="29">
        <f t="shared" si="38"/>
        <v>9.2266153861108438E-2</v>
      </c>
      <c r="Q239" s="29">
        <f t="shared" si="39"/>
        <v>7.1706035672773255E-2</v>
      </c>
      <c r="R239" s="29">
        <f t="shared" si="40"/>
        <v>5.6570625850315713E-2</v>
      </c>
      <c r="S239" s="29">
        <f t="shared" si="41"/>
        <v>-3.6010507661980523E-2</v>
      </c>
      <c r="V239" s="8" t="s">
        <v>25</v>
      </c>
      <c r="W239" s="20">
        <v>43555</v>
      </c>
      <c r="X239" s="11">
        <v>103.05800000000001</v>
      </c>
      <c r="Y239" s="11">
        <v>99.141000000000005</v>
      </c>
      <c r="Z239" s="11">
        <v>105.87</v>
      </c>
      <c r="AB239" s="23">
        <v>12574500</v>
      </c>
      <c r="AC239" s="23">
        <v>3058436</v>
      </c>
      <c r="AD239" s="23">
        <v>2175795</v>
      </c>
      <c r="AF239" s="54">
        <f t="shared" si="48"/>
        <v>7340269</v>
      </c>
      <c r="AH239" s="34">
        <f t="shared" si="42"/>
        <v>9.2266153861108441E-4</v>
      </c>
      <c r="AI239" s="34">
        <f t="shared" si="43"/>
        <v>-1.4805414551606576E-3</v>
      </c>
      <c r="AJ239" s="34">
        <f t="shared" si="44"/>
        <v>3.269367448471915E-3</v>
      </c>
      <c r="AL239" s="39">
        <f t="shared" si="45"/>
        <v>0.24322525746550558</v>
      </c>
      <c r="AM239" s="39">
        <f t="shared" si="46"/>
        <v>0.17303232732911844</v>
      </c>
      <c r="AN239" s="39">
        <f t="shared" si="47"/>
        <v>0.58374241520537595</v>
      </c>
    </row>
    <row r="240" spans="1:40" x14ac:dyDescent="0.35">
      <c r="A240" s="25">
        <v>43585</v>
      </c>
      <c r="O240" s="21">
        <f t="shared" si="37"/>
        <v>43585</v>
      </c>
      <c r="P240" s="29">
        <f t="shared" si="38"/>
        <v>0.20085776941139322</v>
      </c>
      <c r="Q240" s="29">
        <f t="shared" si="39"/>
        <v>0.1623511248374267</v>
      </c>
      <c r="R240" s="29">
        <f t="shared" si="40"/>
        <v>5.9985746468817658E-2</v>
      </c>
      <c r="S240" s="29">
        <f t="shared" si="41"/>
        <v>-2.1479101894851131E-2</v>
      </c>
      <c r="V240" s="8" t="s">
        <v>26</v>
      </c>
      <c r="W240" s="20">
        <v>43585</v>
      </c>
      <c r="X240" s="11">
        <v>103.265</v>
      </c>
      <c r="Y240" s="11">
        <v>99.052999999999997</v>
      </c>
      <c r="Z240" s="11">
        <v>106.236</v>
      </c>
      <c r="AB240" s="23">
        <v>12602343</v>
      </c>
      <c r="AC240" s="23">
        <v>3049566</v>
      </c>
      <c r="AD240" s="23">
        <v>2186710</v>
      </c>
      <c r="AF240" s="54">
        <f t="shared" si="48"/>
        <v>7366067</v>
      </c>
      <c r="AH240" s="34">
        <f t="shared" si="42"/>
        <v>2.0085776941139322E-3</v>
      </c>
      <c r="AI240" s="34">
        <f t="shared" si="43"/>
        <v>-8.8762469613992256E-4</v>
      </c>
      <c r="AJ240" s="34">
        <f t="shared" si="44"/>
        <v>3.457069991499005E-3</v>
      </c>
      <c r="AL240" s="39">
        <f t="shared" si="45"/>
        <v>0.24198405010877738</v>
      </c>
      <c r="AM240" s="39">
        <f t="shared" si="46"/>
        <v>0.17351614695775222</v>
      </c>
      <c r="AN240" s="39">
        <f t="shared" si="47"/>
        <v>0.58449980293347037</v>
      </c>
    </row>
    <row r="241" spans="1:40" x14ac:dyDescent="0.35">
      <c r="A241" s="25">
        <v>43616</v>
      </c>
      <c r="O241" s="21">
        <f t="shared" si="37"/>
        <v>43616</v>
      </c>
      <c r="P241" s="29">
        <f t="shared" si="38"/>
        <v>0.10264852563791657</v>
      </c>
      <c r="Q241" s="29">
        <f t="shared" si="39"/>
        <v>5.984525785326323E-2</v>
      </c>
      <c r="R241" s="29">
        <f t="shared" si="40"/>
        <v>4.4035191371650163E-2</v>
      </c>
      <c r="S241" s="29">
        <f t="shared" si="41"/>
        <v>-1.2319235869968288E-3</v>
      </c>
      <c r="V241" s="8" t="s">
        <v>27</v>
      </c>
      <c r="W241" s="20">
        <v>43616</v>
      </c>
      <c r="X241" s="11">
        <v>103.371</v>
      </c>
      <c r="Y241" s="11">
        <v>99.048000000000002</v>
      </c>
      <c r="Z241" s="11">
        <v>106.506</v>
      </c>
      <c r="AB241" s="23">
        <v>12672803</v>
      </c>
      <c r="AC241" s="23">
        <v>3092816</v>
      </c>
      <c r="AD241" s="23">
        <v>2195738</v>
      </c>
      <c r="AF241" s="54">
        <f t="shared" si="48"/>
        <v>7384249</v>
      </c>
      <c r="AH241" s="34">
        <f t="shared" si="42"/>
        <v>1.0264852563791657E-3</v>
      </c>
      <c r="AI241" s="34">
        <f t="shared" si="43"/>
        <v>-5.0478026914838041E-5</v>
      </c>
      <c r="AJ241" s="34">
        <f t="shared" si="44"/>
        <v>2.5415113520840019E-3</v>
      </c>
      <c r="AL241" s="39">
        <f t="shared" si="45"/>
        <v>0.24405145412581572</v>
      </c>
      <c r="AM241" s="39">
        <f t="shared" si="46"/>
        <v>0.17326379965032204</v>
      </c>
      <c r="AN241" s="39">
        <f t="shared" si="47"/>
        <v>0.58268474622386224</v>
      </c>
    </row>
    <row r="242" spans="1:40" x14ac:dyDescent="0.35">
      <c r="A242" s="25">
        <v>43646</v>
      </c>
      <c r="O242" s="21">
        <f t="shared" si="37"/>
        <v>43646</v>
      </c>
      <c r="P242" s="29">
        <f t="shared" si="38"/>
        <v>0.18283657892446351</v>
      </c>
      <c r="Q242" s="29">
        <f t="shared" si="39"/>
        <v>9.6012974555220371E-2</v>
      </c>
      <c r="R242" s="29">
        <f t="shared" si="40"/>
        <v>5.5289152679973502E-2</v>
      </c>
      <c r="S242" s="29">
        <f t="shared" si="41"/>
        <v>3.1534451689269639E-2</v>
      </c>
      <c r="V242" s="8" t="s">
        <v>28</v>
      </c>
      <c r="W242" s="20">
        <v>43646</v>
      </c>
      <c r="X242" s="11">
        <v>103.56</v>
      </c>
      <c r="Y242" s="11">
        <v>99.176000000000002</v>
      </c>
      <c r="Z242" s="11">
        <v>106.846</v>
      </c>
      <c r="AB242" s="23">
        <v>12739134</v>
      </c>
      <c r="AC242" s="23">
        <v>3108572</v>
      </c>
      <c r="AD242" s="23">
        <v>2206353</v>
      </c>
      <c r="AF242" s="54">
        <f t="shared" si="48"/>
        <v>7424209</v>
      </c>
      <c r="AH242" s="34">
        <f t="shared" si="42"/>
        <v>1.8283657892446351E-3</v>
      </c>
      <c r="AI242" s="34">
        <f t="shared" si="43"/>
        <v>1.2923027219126091E-3</v>
      </c>
      <c r="AJ242" s="34">
        <f t="shared" si="44"/>
        <v>3.1923084145494469E-3</v>
      </c>
      <c r="AL242" s="39">
        <f t="shared" si="45"/>
        <v>0.24401752897802945</v>
      </c>
      <c r="AM242" s="39">
        <f t="shared" si="46"/>
        <v>0.17319489692156467</v>
      </c>
      <c r="AN242" s="39">
        <f t="shared" si="47"/>
        <v>0.58278757410040583</v>
      </c>
    </row>
    <row r="243" spans="1:40" x14ac:dyDescent="0.35">
      <c r="A243" s="25">
        <v>43677</v>
      </c>
      <c r="O243" s="21">
        <f t="shared" si="37"/>
        <v>43677</v>
      </c>
      <c r="P243" s="29">
        <f t="shared" si="38"/>
        <v>0.1139436075704857</v>
      </c>
      <c r="Q243" s="29">
        <f t="shared" si="39"/>
        <v>0.11458917903349271</v>
      </c>
      <c r="R243" s="29">
        <f t="shared" si="40"/>
        <v>4.4867477060399549E-2</v>
      </c>
      <c r="S243" s="29">
        <f t="shared" si="41"/>
        <v>-4.5513048523406555E-2</v>
      </c>
      <c r="V243" s="8" t="s">
        <v>29</v>
      </c>
      <c r="W243" s="20">
        <v>43677</v>
      </c>
      <c r="X243" s="11">
        <v>103.678</v>
      </c>
      <c r="Y243" s="11">
        <v>98.991</v>
      </c>
      <c r="Z243" s="11">
        <v>107.123</v>
      </c>
      <c r="AB243" s="23">
        <v>12803631</v>
      </c>
      <c r="AC243" s="23">
        <v>3123949</v>
      </c>
      <c r="AD243" s="23">
        <v>2215865</v>
      </c>
      <c r="AF243" s="54">
        <f t="shared" si="48"/>
        <v>7463817</v>
      </c>
      <c r="AH243" s="34">
        <f t="shared" si="42"/>
        <v>1.1394360757048571E-3</v>
      </c>
      <c r="AI243" s="34">
        <f t="shared" si="43"/>
        <v>-1.8653706541905529E-3</v>
      </c>
      <c r="AJ243" s="34">
        <f t="shared" si="44"/>
        <v>2.5925163319169739E-3</v>
      </c>
      <c r="AL243" s="39">
        <f t="shared" si="45"/>
        <v>0.24398930272201691</v>
      </c>
      <c r="AM243" s="39">
        <f t="shared" si="46"/>
        <v>0.17306535935001563</v>
      </c>
      <c r="AN243" s="39">
        <f t="shared" si="47"/>
        <v>0.58294533792796743</v>
      </c>
    </row>
    <row r="244" spans="1:40" x14ac:dyDescent="0.35">
      <c r="A244" s="25">
        <v>43708</v>
      </c>
      <c r="O244" s="21">
        <f t="shared" si="37"/>
        <v>43708</v>
      </c>
      <c r="P244" s="29">
        <f t="shared" si="38"/>
        <v>0.11477844865834583</v>
      </c>
      <c r="Q244" s="29">
        <f t="shared" si="39"/>
        <v>6.9627801955041355E-2</v>
      </c>
      <c r="R244" s="29">
        <f t="shared" si="40"/>
        <v>4.3430095685111192E-2</v>
      </c>
      <c r="S244" s="29">
        <f t="shared" si="41"/>
        <v>1.7205510181932746E-3</v>
      </c>
      <c r="V244" s="8" t="s">
        <v>30</v>
      </c>
      <c r="W244" s="20">
        <v>43708</v>
      </c>
      <c r="X244" s="11">
        <v>103.797</v>
      </c>
      <c r="Y244" s="11">
        <v>98.998000000000005</v>
      </c>
      <c r="Z244" s="11">
        <v>107.392</v>
      </c>
      <c r="AB244" s="23">
        <v>12867971</v>
      </c>
      <c r="AC244" s="23">
        <v>3130944</v>
      </c>
      <c r="AD244" s="23">
        <v>2225519</v>
      </c>
      <c r="AF244" s="54">
        <f t="shared" si="48"/>
        <v>7511508</v>
      </c>
      <c r="AH244" s="34">
        <f t="shared" si="42"/>
        <v>1.1477844865834582E-3</v>
      </c>
      <c r="AI244" s="34">
        <f t="shared" si="43"/>
        <v>7.0713499207049151E-5</v>
      </c>
      <c r="AJ244" s="34">
        <f t="shared" si="44"/>
        <v>2.5111320631422871E-3</v>
      </c>
      <c r="AL244" s="39">
        <f t="shared" si="45"/>
        <v>0.24331295120264104</v>
      </c>
      <c r="AM244" s="39">
        <f t="shared" si="46"/>
        <v>0.17295026543034639</v>
      </c>
      <c r="AN244" s="39">
        <f t="shared" si="47"/>
        <v>0.58373678336701262</v>
      </c>
    </row>
    <row r="245" spans="1:40" x14ac:dyDescent="0.35">
      <c r="A245" s="25">
        <v>43738</v>
      </c>
      <c r="O245" s="21">
        <f t="shared" si="37"/>
        <v>43738</v>
      </c>
      <c r="P245" s="29">
        <f t="shared" si="38"/>
        <v>7.3219842577345803E-2</v>
      </c>
      <c r="Q245" s="29">
        <f t="shared" si="39"/>
        <v>5.1799538388322935E-2</v>
      </c>
      <c r="R245" s="29">
        <f t="shared" si="40"/>
        <v>5.0641785351993651E-2</v>
      </c>
      <c r="S245" s="29">
        <f t="shared" si="41"/>
        <v>-2.9221481162970783E-2</v>
      </c>
      <c r="V245" s="8" t="s">
        <v>31</v>
      </c>
      <c r="W245" s="20">
        <v>43738</v>
      </c>
      <c r="X245" s="11">
        <v>103.873</v>
      </c>
      <c r="Y245" s="11">
        <v>98.879000000000005</v>
      </c>
      <c r="Z245" s="11">
        <v>107.706</v>
      </c>
      <c r="AB245" s="23">
        <v>12910303</v>
      </c>
      <c r="AC245" s="23">
        <v>3138471</v>
      </c>
      <c r="AD245" s="23">
        <v>2236082</v>
      </c>
      <c r="AF245" s="54">
        <f t="shared" si="48"/>
        <v>7535750</v>
      </c>
      <c r="AH245" s="34">
        <f t="shared" si="42"/>
        <v>7.3219842577345803E-4</v>
      </c>
      <c r="AI245" s="34">
        <f t="shared" si="43"/>
        <v>-1.2020444857471844E-3</v>
      </c>
      <c r="AJ245" s="34">
        <f t="shared" si="44"/>
        <v>2.9238676996424981E-3</v>
      </c>
      <c r="AL245" s="39">
        <f t="shared" si="45"/>
        <v>0.24309816740939388</v>
      </c>
      <c r="AM245" s="39">
        <f t="shared" si="46"/>
        <v>0.17320135708666171</v>
      </c>
      <c r="AN245" s="39">
        <f t="shared" si="47"/>
        <v>0.58370047550394444</v>
      </c>
    </row>
    <row r="246" spans="1:40" x14ac:dyDescent="0.35">
      <c r="A246" s="25">
        <v>43769</v>
      </c>
      <c r="O246" s="21">
        <f t="shared" si="37"/>
        <v>43769</v>
      </c>
      <c r="P246" s="29">
        <f t="shared" si="38"/>
        <v>0.14922068294937196</v>
      </c>
      <c r="Q246" s="29">
        <f t="shared" si="39"/>
        <v>0.10632396857379584</v>
      </c>
      <c r="R246" s="29">
        <f t="shared" si="40"/>
        <v>3.2876806611020583E-2</v>
      </c>
      <c r="S246" s="29">
        <f t="shared" si="41"/>
        <v>1.0019907764555549E-2</v>
      </c>
      <c r="V246" s="8" t="s">
        <v>32</v>
      </c>
      <c r="W246" s="20">
        <v>43769</v>
      </c>
      <c r="X246" s="11">
        <v>104.02800000000001</v>
      </c>
      <c r="Y246" s="11">
        <v>98.92</v>
      </c>
      <c r="Z246" s="11">
        <v>107.91</v>
      </c>
      <c r="AB246" s="23">
        <v>12932260</v>
      </c>
      <c r="AC246" s="23">
        <v>3125060</v>
      </c>
      <c r="AD246" s="23">
        <v>2244780</v>
      </c>
      <c r="AF246" s="54">
        <f t="shared" si="48"/>
        <v>7562420</v>
      </c>
      <c r="AH246" s="34">
        <f t="shared" si="42"/>
        <v>1.4922068294937196E-3</v>
      </c>
      <c r="AI246" s="34">
        <f t="shared" si="43"/>
        <v>4.1464820639364088E-4</v>
      </c>
      <c r="AJ246" s="34">
        <f t="shared" si="44"/>
        <v>1.8940449000055105E-3</v>
      </c>
      <c r="AL246" s="39">
        <f t="shared" si="45"/>
        <v>0.24164840484184513</v>
      </c>
      <c r="AM246" s="39">
        <f t="shared" si="46"/>
        <v>0.17357986925719093</v>
      </c>
      <c r="AN246" s="39">
        <f t="shared" si="47"/>
        <v>0.58477172590096393</v>
      </c>
    </row>
    <row r="247" spans="1:40" x14ac:dyDescent="0.35">
      <c r="A247" s="25">
        <v>43799</v>
      </c>
      <c r="O247" s="21">
        <f t="shared" si="37"/>
        <v>43799</v>
      </c>
      <c r="P247" s="29">
        <f t="shared" si="38"/>
        <v>6.1521897950545003E-2</v>
      </c>
      <c r="Q247" s="29">
        <f t="shared" si="39"/>
        <v>5.239695829890454E-2</v>
      </c>
      <c r="R247" s="29">
        <f t="shared" si="40"/>
        <v>4.5621511378157002E-2</v>
      </c>
      <c r="S247" s="29">
        <f t="shared" si="41"/>
        <v>-3.649657172651654E-2</v>
      </c>
      <c r="V247" s="8" t="s">
        <v>33</v>
      </c>
      <c r="W247" s="20">
        <v>43799</v>
      </c>
      <c r="X247" s="11">
        <v>104.092</v>
      </c>
      <c r="Y247" s="11">
        <v>98.771000000000001</v>
      </c>
      <c r="Z247" s="11">
        <v>108.194</v>
      </c>
      <c r="AB247" s="23">
        <v>13010431</v>
      </c>
      <c r="AC247" s="23">
        <v>3152402</v>
      </c>
      <c r="AD247" s="23">
        <v>2255302</v>
      </c>
      <c r="AF247" s="54">
        <f t="shared" si="48"/>
        <v>7602727</v>
      </c>
      <c r="AH247" s="34">
        <f t="shared" si="42"/>
        <v>6.1521897950545001E-4</v>
      </c>
      <c r="AI247" s="34">
        <f t="shared" si="43"/>
        <v>-1.5062676910634948E-3</v>
      </c>
      <c r="AJ247" s="34">
        <f t="shared" si="44"/>
        <v>2.63182281530911E-3</v>
      </c>
      <c r="AL247" s="39">
        <f t="shared" si="45"/>
        <v>0.24229804531456337</v>
      </c>
      <c r="AM247" s="39">
        <f t="shared" si="46"/>
        <v>0.17334567932453582</v>
      </c>
      <c r="AN247" s="39">
        <f t="shared" si="47"/>
        <v>0.58435627536090085</v>
      </c>
    </row>
    <row r="248" spans="1:40" x14ac:dyDescent="0.35">
      <c r="A248" s="25">
        <v>43830</v>
      </c>
      <c r="O248" s="21">
        <f t="shared" si="37"/>
        <v>43830</v>
      </c>
      <c r="P248" s="29">
        <f t="shared" si="38"/>
        <v>0.22095838296891596</v>
      </c>
      <c r="Q248" s="29">
        <f t="shared" si="39"/>
        <v>0.20672323713145635</v>
      </c>
      <c r="R248" s="29">
        <f t="shared" si="40"/>
        <v>4.3848327914260368E-2</v>
      </c>
      <c r="S248" s="29">
        <f t="shared" si="41"/>
        <v>-2.9613182076800741E-2</v>
      </c>
      <c r="V248" s="8" t="s">
        <v>34</v>
      </c>
      <c r="W248" s="20">
        <v>43830</v>
      </c>
      <c r="X248" s="11">
        <v>104.322</v>
      </c>
      <c r="Y248" s="11">
        <v>98.65</v>
      </c>
      <c r="Z248" s="11">
        <v>108.468</v>
      </c>
      <c r="AB248" s="23">
        <v>13086589</v>
      </c>
      <c r="AC248" s="23">
        <v>3163411</v>
      </c>
      <c r="AD248" s="23">
        <v>2265855</v>
      </c>
      <c r="AF248" s="54">
        <f t="shared" si="48"/>
        <v>7657323</v>
      </c>
      <c r="AH248" s="34">
        <f t="shared" si="42"/>
        <v>2.2095838296891596E-3</v>
      </c>
      <c r="AI248" s="34">
        <f t="shared" si="43"/>
        <v>-1.2250559374714755E-3</v>
      </c>
      <c r="AJ248" s="34">
        <f t="shared" si="44"/>
        <v>2.5324879383330028E-3</v>
      </c>
      <c r="AL248" s="39">
        <f t="shared" si="45"/>
        <v>0.2417292237113888</v>
      </c>
      <c r="AM248" s="39">
        <f t="shared" si="46"/>
        <v>0.17314328431954271</v>
      </c>
      <c r="AN248" s="39">
        <f t="shared" si="47"/>
        <v>0.58512749196906855</v>
      </c>
    </row>
    <row r="249" spans="1:40" x14ac:dyDescent="0.35">
      <c r="A249" s="25">
        <v>43861</v>
      </c>
      <c r="O249" s="21">
        <f t="shared" si="37"/>
        <v>43861</v>
      </c>
      <c r="P249" s="29">
        <f t="shared" si="38"/>
        <v>0.15912271620559115</v>
      </c>
      <c r="Q249" s="29">
        <f t="shared" si="39"/>
        <v>9.8418653633991687E-2</v>
      </c>
      <c r="R249" s="29">
        <f t="shared" si="40"/>
        <v>5.5134404328793386E-2</v>
      </c>
      <c r="S249" s="29">
        <f t="shared" si="41"/>
        <v>5.569658242806085E-3</v>
      </c>
      <c r="V249" s="8" t="s">
        <v>35</v>
      </c>
      <c r="W249" s="20">
        <v>43861</v>
      </c>
      <c r="X249" s="11">
        <v>104.488</v>
      </c>
      <c r="Y249" s="11">
        <v>98.673000000000002</v>
      </c>
      <c r="Z249" s="11">
        <v>108.81399999999999</v>
      </c>
      <c r="AB249" s="23">
        <v>13180515</v>
      </c>
      <c r="AC249" s="23">
        <v>3148692</v>
      </c>
      <c r="AD249" s="23">
        <v>2278141</v>
      </c>
      <c r="AF249" s="54">
        <f t="shared" si="48"/>
        <v>7753682</v>
      </c>
      <c r="AH249" s="34">
        <f t="shared" si="42"/>
        <v>1.5912271620559116E-3</v>
      </c>
      <c r="AI249" s="34">
        <f t="shared" si="43"/>
        <v>2.3314749113021929E-4</v>
      </c>
      <c r="AJ249" s="34">
        <f t="shared" si="44"/>
        <v>3.1898808865286482E-3</v>
      </c>
      <c r="AL249" s="39">
        <f t="shared" si="45"/>
        <v>0.2388899068056142</v>
      </c>
      <c r="AM249" s="39">
        <f t="shared" si="46"/>
        <v>0.17284157713109086</v>
      </c>
      <c r="AN249" s="39">
        <f t="shared" si="47"/>
        <v>0.588268516063295</v>
      </c>
    </row>
    <row r="250" spans="1:40" x14ac:dyDescent="0.35">
      <c r="A250" s="25">
        <v>43890</v>
      </c>
      <c r="O250" s="21">
        <f t="shared" si="37"/>
        <v>43890</v>
      </c>
      <c r="P250" s="29">
        <f t="shared" si="38"/>
        <v>0.18758134905443491</v>
      </c>
      <c r="Q250" s="29">
        <f t="shared" si="39"/>
        <v>0.10164505192468544</v>
      </c>
      <c r="R250" s="29">
        <f t="shared" si="40"/>
        <v>4.1868537186955115E-2</v>
      </c>
      <c r="S250" s="29">
        <f t="shared" si="41"/>
        <v>4.4067759942794348E-2</v>
      </c>
      <c r="V250" s="8" t="s">
        <v>36</v>
      </c>
      <c r="W250" s="20">
        <v>43890</v>
      </c>
      <c r="X250" s="11">
        <v>104.684</v>
      </c>
      <c r="Y250" s="11">
        <v>98.853999999999999</v>
      </c>
      <c r="Z250" s="11">
        <v>109.07599999999999</v>
      </c>
      <c r="AB250" s="23">
        <v>13161640</v>
      </c>
      <c r="AC250" s="23">
        <v>3161919</v>
      </c>
      <c r="AD250" s="23">
        <v>2288660</v>
      </c>
      <c r="AF250" s="54">
        <f t="shared" si="48"/>
        <v>7711061</v>
      </c>
      <c r="AH250" s="34">
        <f t="shared" si="42"/>
        <v>1.8758134905443491E-3</v>
      </c>
      <c r="AI250" s="34">
        <f t="shared" si="43"/>
        <v>1.83434171455208E-3</v>
      </c>
      <c r="AJ250" s="34">
        <f t="shared" si="44"/>
        <v>2.4077784108662531E-3</v>
      </c>
      <c r="AL250" s="39">
        <f t="shared" si="45"/>
        <v>0.24023746280858616</v>
      </c>
      <c r="AM250" s="39">
        <f t="shared" si="46"/>
        <v>0.17388866433058495</v>
      </c>
      <c r="AN250" s="39">
        <f t="shared" si="47"/>
        <v>0.58587387286082893</v>
      </c>
    </row>
    <row r="251" spans="1:40" x14ac:dyDescent="0.35">
      <c r="A251" s="25">
        <v>43921</v>
      </c>
      <c r="O251" s="21">
        <f t="shared" si="37"/>
        <v>43921</v>
      </c>
      <c r="P251" s="29">
        <f t="shared" si="38"/>
        <v>-8.4062511940691864E-2</v>
      </c>
      <c r="Q251" s="29">
        <f t="shared" si="39"/>
        <v>-4.9856258668136651E-2</v>
      </c>
      <c r="R251" s="29">
        <f t="shared" si="40"/>
        <v>4.9718214843906573E-2</v>
      </c>
      <c r="S251" s="29">
        <f t="shared" si="41"/>
        <v>-8.3924468116461787E-2</v>
      </c>
      <c r="V251" s="8" t="s">
        <v>37</v>
      </c>
      <c r="W251" s="20">
        <v>43921</v>
      </c>
      <c r="X251" s="11">
        <v>104.596</v>
      </c>
      <c r="Y251" s="11">
        <v>98.51</v>
      </c>
      <c r="Z251" s="11">
        <v>109.35899999999999</v>
      </c>
      <c r="AB251" s="23">
        <v>12000363</v>
      </c>
      <c r="AC251" s="23">
        <v>2894135</v>
      </c>
      <c r="AD251" s="23">
        <v>2299602</v>
      </c>
      <c r="AF251" s="54">
        <f t="shared" si="48"/>
        <v>6806626</v>
      </c>
      <c r="AH251" s="34">
        <f t="shared" si="42"/>
        <v>-8.4062511940691861E-4</v>
      </c>
      <c r="AI251" s="34">
        <f t="shared" si="43"/>
        <v>-3.4798794181317306E-3</v>
      </c>
      <c r="AJ251" s="34">
        <f t="shared" si="44"/>
        <v>2.5945212512376806E-3</v>
      </c>
      <c r="AL251" s="39">
        <f t="shared" si="45"/>
        <v>0.2411706212553737</v>
      </c>
      <c r="AM251" s="39">
        <f t="shared" si="46"/>
        <v>0.19162770326197631</v>
      </c>
      <c r="AN251" s="39">
        <f t="shared" si="47"/>
        <v>0.56720167548264999</v>
      </c>
    </row>
    <row r="252" spans="1:40" x14ac:dyDescent="0.35">
      <c r="A252" s="25">
        <v>43951</v>
      </c>
      <c r="O252" s="21">
        <f t="shared" si="37"/>
        <v>43951</v>
      </c>
      <c r="P252" s="29">
        <f t="shared" si="38"/>
        <v>-0.32506023174882731</v>
      </c>
      <c r="Q252" s="29">
        <f t="shared" si="39"/>
        <v>-0.19641493630452586</v>
      </c>
      <c r="R252" s="29">
        <f t="shared" si="40"/>
        <v>4.3863153930397338E-2</v>
      </c>
      <c r="S252" s="29">
        <f t="shared" si="41"/>
        <v>-0.17250844937469878</v>
      </c>
      <c r="V252" s="8" t="s">
        <v>38</v>
      </c>
      <c r="W252" s="20">
        <v>43951</v>
      </c>
      <c r="X252" s="11">
        <v>104.256</v>
      </c>
      <c r="Y252" s="11">
        <v>97.802999999999997</v>
      </c>
      <c r="Z252" s="11">
        <v>109.58</v>
      </c>
      <c r="AB252" s="23">
        <v>10637704</v>
      </c>
      <c r="AC252" s="23">
        <v>2556932</v>
      </c>
      <c r="AD252" s="23">
        <v>2308926</v>
      </c>
      <c r="AF252" s="54">
        <f t="shared" si="48"/>
        <v>5771846</v>
      </c>
      <c r="AH252" s="34">
        <f t="shared" si="42"/>
        <v>-3.2506023174882731E-3</v>
      </c>
      <c r="AI252" s="34">
        <f t="shared" si="43"/>
        <v>-7.1769363516395067E-3</v>
      </c>
      <c r="AJ252" s="34">
        <f t="shared" si="44"/>
        <v>2.0208670525517208E-3</v>
      </c>
      <c r="AL252" s="39">
        <f t="shared" si="45"/>
        <v>0.24036502613721908</v>
      </c>
      <c r="AM252" s="39">
        <f t="shared" si="46"/>
        <v>0.21705116066399291</v>
      </c>
      <c r="AN252" s="39">
        <f t="shared" si="47"/>
        <v>0.54258381319878801</v>
      </c>
    </row>
    <row r="253" spans="1:40" x14ac:dyDescent="0.35">
      <c r="A253" s="25">
        <v>43982</v>
      </c>
      <c r="O253" s="21">
        <f t="shared" si="37"/>
        <v>43982</v>
      </c>
      <c r="P253" s="29">
        <f t="shared" si="38"/>
        <v>0.10934622467772054</v>
      </c>
      <c r="Q253" s="29">
        <f t="shared" si="39"/>
        <v>0.14351833410501838</v>
      </c>
      <c r="R253" s="29">
        <f t="shared" si="40"/>
        <v>4.8766656286010929E-2</v>
      </c>
      <c r="S253" s="29">
        <f t="shared" si="41"/>
        <v>-8.2938765713308785E-2</v>
      </c>
      <c r="V253" s="8" t="s">
        <v>39</v>
      </c>
      <c r="W253" s="20">
        <v>43982</v>
      </c>
      <c r="X253" s="11">
        <v>104.37</v>
      </c>
      <c r="Y253" s="11">
        <v>97.495999999999995</v>
      </c>
      <c r="Z253" s="11">
        <v>109.84699999999999</v>
      </c>
      <c r="AB253" s="23">
        <v>11590678</v>
      </c>
      <c r="AC253" s="23">
        <v>3062529</v>
      </c>
      <c r="AD253" s="23">
        <v>2319807</v>
      </c>
      <c r="AF253" s="54">
        <f t="shared" si="48"/>
        <v>6208342</v>
      </c>
      <c r="AH253" s="34">
        <f t="shared" si="42"/>
        <v>1.0934622467772053E-3</v>
      </c>
      <c r="AI253" s="34">
        <f t="shared" si="43"/>
        <v>-3.138963017494373E-3</v>
      </c>
      <c r="AJ253" s="34">
        <f t="shared" si="44"/>
        <v>2.4365760175214081E-3</v>
      </c>
      <c r="AL253" s="39">
        <f t="shared" si="45"/>
        <v>0.26422345612568998</v>
      </c>
      <c r="AM253" s="39">
        <f t="shared" si="46"/>
        <v>0.20014420209068012</v>
      </c>
      <c r="AN253" s="39">
        <f t="shared" si="47"/>
        <v>0.53563234178362995</v>
      </c>
    </row>
    <row r="254" spans="1:40" x14ac:dyDescent="0.35">
      <c r="A254" s="25">
        <v>44012</v>
      </c>
      <c r="O254" s="21">
        <f t="shared" si="37"/>
        <v>44012</v>
      </c>
      <c r="P254" s="29">
        <f t="shared" si="38"/>
        <v>0.15425888665325416</v>
      </c>
      <c r="Q254" s="29">
        <f t="shared" si="39"/>
        <v>0.13544096215432155</v>
      </c>
      <c r="R254" s="29">
        <f t="shared" si="40"/>
        <v>1.7157789341071157E-2</v>
      </c>
      <c r="S254" s="29">
        <f t="shared" si="41"/>
        <v>1.6601351578614447E-3</v>
      </c>
      <c r="V254" s="8" t="s">
        <v>40</v>
      </c>
      <c r="W254" s="20">
        <v>44012</v>
      </c>
      <c r="X254" s="11">
        <v>104.53100000000001</v>
      </c>
      <c r="Y254" s="11">
        <v>97.501999999999995</v>
      </c>
      <c r="Z254" s="11">
        <v>109.947</v>
      </c>
      <c r="AB254" s="23">
        <v>12348580</v>
      </c>
      <c r="AC254" s="23">
        <v>3331164</v>
      </c>
      <c r="AD254" s="23">
        <v>2327376</v>
      </c>
      <c r="AF254" s="54">
        <f t="shared" si="48"/>
        <v>6690040</v>
      </c>
      <c r="AH254" s="34">
        <f t="shared" si="42"/>
        <v>1.5425888665325416E-3</v>
      </c>
      <c r="AI254" s="34">
        <f t="shared" si="43"/>
        <v>6.154098629687605E-5</v>
      </c>
      <c r="AJ254" s="34">
        <f t="shared" si="44"/>
        <v>9.1035713310339407E-4</v>
      </c>
      <c r="AL254" s="39">
        <f t="shared" si="45"/>
        <v>0.26976089558475547</v>
      </c>
      <c r="AM254" s="39">
        <f t="shared" si="46"/>
        <v>0.18847316857484828</v>
      </c>
      <c r="AN254" s="39">
        <f t="shared" si="47"/>
        <v>0.54176593584039623</v>
      </c>
    </row>
    <row r="255" spans="1:40" x14ac:dyDescent="0.35">
      <c r="A255" s="25">
        <v>44043</v>
      </c>
      <c r="O255" s="21">
        <f t="shared" si="37"/>
        <v>44043</v>
      </c>
      <c r="P255" s="29">
        <f t="shared" si="38"/>
        <v>0.35300532856281841</v>
      </c>
      <c r="Q255" s="29">
        <f t="shared" si="39"/>
        <v>0.15935408815730448</v>
      </c>
      <c r="R255" s="29">
        <f t="shared" si="40"/>
        <v>3.9390029461053494E-2</v>
      </c>
      <c r="S255" s="29">
        <f t="shared" si="41"/>
        <v>0.15426121094446044</v>
      </c>
      <c r="V255" s="8" t="s">
        <v>41</v>
      </c>
      <c r="W255" s="20">
        <v>44043</v>
      </c>
      <c r="X255" s="11">
        <v>104.9</v>
      </c>
      <c r="Y255" s="11">
        <v>98.057000000000002</v>
      </c>
      <c r="Z255" s="11">
        <v>110.18</v>
      </c>
      <c r="AB255" s="23">
        <v>12578872</v>
      </c>
      <c r="AC255" s="23">
        <v>3408937</v>
      </c>
      <c r="AD255" s="23">
        <v>2338059</v>
      </c>
      <c r="AF255" s="54">
        <f t="shared" si="48"/>
        <v>6831876</v>
      </c>
      <c r="AH255" s="34">
        <f t="shared" si="42"/>
        <v>3.5300532856281843E-3</v>
      </c>
      <c r="AI255" s="34">
        <f t="shared" si="43"/>
        <v>5.6921909294169026E-3</v>
      </c>
      <c r="AJ255" s="34">
        <f t="shared" si="44"/>
        <v>2.1192028886645757E-3</v>
      </c>
      <c r="AL255" s="39">
        <f t="shared" si="45"/>
        <v>0.27100498359471342</v>
      </c>
      <c r="AM255" s="39">
        <f t="shared" si="46"/>
        <v>0.18587191283924345</v>
      </c>
      <c r="AN255" s="39">
        <f t="shared" si="47"/>
        <v>0.5431231035660431</v>
      </c>
    </row>
    <row r="256" spans="1:40" x14ac:dyDescent="0.35">
      <c r="A256" s="25">
        <v>44074</v>
      </c>
      <c r="O256" s="21">
        <f t="shared" si="37"/>
        <v>44074</v>
      </c>
      <c r="P256" s="29">
        <f t="shared" si="38"/>
        <v>0.31935176358436007</v>
      </c>
      <c r="Q256" s="29">
        <f t="shared" si="39"/>
        <v>0.14570314490802794</v>
      </c>
      <c r="R256" s="29">
        <f t="shared" si="40"/>
        <v>2.7062856048805449E-2</v>
      </c>
      <c r="S256" s="29">
        <f t="shared" si="41"/>
        <v>0.14658576262752668</v>
      </c>
      <c r="V256" s="8" t="s">
        <v>42</v>
      </c>
      <c r="W256" s="20">
        <v>44074</v>
      </c>
      <c r="X256" s="11">
        <v>105.235</v>
      </c>
      <c r="Y256" s="11">
        <v>98.590999999999994</v>
      </c>
      <c r="Z256" s="11">
        <v>110.342</v>
      </c>
      <c r="AB256" s="23">
        <v>12752485</v>
      </c>
      <c r="AC256" s="23">
        <v>3432606</v>
      </c>
      <c r="AD256" s="23">
        <v>2347233</v>
      </c>
      <c r="AF256" s="54">
        <f t="shared" si="48"/>
        <v>6972646</v>
      </c>
      <c r="AH256" s="34">
        <f t="shared" si="42"/>
        <v>3.1935176358436007E-3</v>
      </c>
      <c r="AI256" s="34">
        <f t="shared" si="43"/>
        <v>5.4458121296795921E-3</v>
      </c>
      <c r="AJ256" s="34">
        <f t="shared" si="44"/>
        <v>1.4703212924304949E-3</v>
      </c>
      <c r="AL256" s="39">
        <f t="shared" si="45"/>
        <v>0.26917153793946824</v>
      </c>
      <c r="AM256" s="39">
        <f t="shared" si="46"/>
        <v>0.18406083206527982</v>
      </c>
      <c r="AN256" s="39">
        <f t="shared" si="47"/>
        <v>0.54676762999525197</v>
      </c>
    </row>
    <row r="257" spans="1:40" x14ac:dyDescent="0.35">
      <c r="A257" s="25">
        <v>44104</v>
      </c>
      <c r="O257" s="21">
        <f t="shared" si="37"/>
        <v>44104</v>
      </c>
      <c r="P257" s="29">
        <f t="shared" si="38"/>
        <v>0.152040670879457</v>
      </c>
      <c r="Q257" s="29">
        <f t="shared" si="39"/>
        <v>0.16418816462817751</v>
      </c>
      <c r="R257" s="29">
        <f t="shared" si="40"/>
        <v>1.3839173902123358E-2</v>
      </c>
      <c r="S257" s="29">
        <f t="shared" si="41"/>
        <v>-2.5986667650843877E-2</v>
      </c>
      <c r="V257" s="8" t="s">
        <v>43</v>
      </c>
      <c r="W257" s="20">
        <v>44104</v>
      </c>
      <c r="X257" s="11">
        <v>105.395</v>
      </c>
      <c r="Y257" s="11">
        <v>98.495999999999995</v>
      </c>
      <c r="Z257" s="11">
        <v>110.426</v>
      </c>
      <c r="AB257" s="23">
        <v>12954632</v>
      </c>
      <c r="AC257" s="23">
        <v>3493730</v>
      </c>
      <c r="AD257" s="23">
        <v>2355032</v>
      </c>
      <c r="AF257" s="54">
        <f t="shared" si="48"/>
        <v>7105870</v>
      </c>
      <c r="AH257" s="34">
        <f t="shared" si="42"/>
        <v>1.5204067087945701E-3</v>
      </c>
      <c r="AI257" s="34">
        <f t="shared" si="43"/>
        <v>-9.6357679707071505E-4</v>
      </c>
      <c r="AJ257" s="34">
        <f t="shared" si="44"/>
        <v>7.6126950753115932E-4</v>
      </c>
      <c r="AL257" s="39">
        <f t="shared" si="45"/>
        <v>0.26968963688046099</v>
      </c>
      <c r="AM257" s="39">
        <f t="shared" si="46"/>
        <v>0.18179072937000448</v>
      </c>
      <c r="AN257" s="39">
        <f t="shared" si="47"/>
        <v>0.5485196337495345</v>
      </c>
    </row>
    <row r="258" spans="1:40" x14ac:dyDescent="0.35">
      <c r="A258" s="25">
        <v>44135</v>
      </c>
      <c r="O258" s="21">
        <f t="shared" si="37"/>
        <v>44135</v>
      </c>
      <c r="P258" s="29">
        <f t="shared" si="38"/>
        <v>7.1160871009063847E-2</v>
      </c>
      <c r="Q258" s="29">
        <f t="shared" si="39"/>
        <v>5.1473793822471137E-2</v>
      </c>
      <c r="R258" s="29">
        <f t="shared" si="40"/>
        <v>3.4384606667575243E-2</v>
      </c>
      <c r="S258" s="29">
        <f t="shared" si="41"/>
        <v>-1.4697529480982536E-2</v>
      </c>
      <c r="V258" s="8" t="s">
        <v>44</v>
      </c>
      <c r="W258" s="20">
        <v>44135</v>
      </c>
      <c r="X258" s="11">
        <v>105.47</v>
      </c>
      <c r="Y258" s="11">
        <v>98.441999999999993</v>
      </c>
      <c r="Z258" s="11">
        <v>110.63500000000001</v>
      </c>
      <c r="AB258" s="23">
        <v>13021142</v>
      </c>
      <c r="AC258" s="23">
        <v>3490746</v>
      </c>
      <c r="AD258" s="23">
        <v>2365583</v>
      </c>
      <c r="AF258" s="54">
        <f t="shared" si="48"/>
        <v>7164813</v>
      </c>
      <c r="AH258" s="34">
        <f t="shared" si="42"/>
        <v>7.1160871009063849E-4</v>
      </c>
      <c r="AI258" s="34">
        <f t="shared" si="43"/>
        <v>-5.4824561403510851E-4</v>
      </c>
      <c r="AJ258" s="34">
        <f t="shared" si="44"/>
        <v>1.8926702044808575E-3</v>
      </c>
      <c r="AL258" s="39">
        <f t="shared" si="45"/>
        <v>0.26808293773311126</v>
      </c>
      <c r="AM258" s="39">
        <f t="shared" si="46"/>
        <v>0.18167246774514861</v>
      </c>
      <c r="AN258" s="39">
        <f t="shared" si="47"/>
        <v>0.55024459452174013</v>
      </c>
    </row>
    <row r="259" spans="1:40" x14ac:dyDescent="0.35">
      <c r="A259" s="25">
        <v>44165</v>
      </c>
      <c r="O259" s="21">
        <f t="shared" si="37"/>
        <v>44165</v>
      </c>
      <c r="P259" s="29">
        <f t="shared" si="38"/>
        <v>0.10239878638475784</v>
      </c>
      <c r="Q259" s="29">
        <f t="shared" si="39"/>
        <v>4.5814549977878968E-2</v>
      </c>
      <c r="R259" s="29">
        <f t="shared" si="40"/>
        <v>9.067912687997743E-3</v>
      </c>
      <c r="S259" s="29">
        <f t="shared" si="41"/>
        <v>4.7516323718881127E-2</v>
      </c>
      <c r="V259" s="8" t="s">
        <v>45</v>
      </c>
      <c r="W259" s="20">
        <v>44165</v>
      </c>
      <c r="X259" s="11">
        <v>105.578</v>
      </c>
      <c r="Y259" s="11">
        <v>98.617000000000004</v>
      </c>
      <c r="Z259" s="11">
        <v>110.69</v>
      </c>
      <c r="AB259" s="23">
        <v>13007662</v>
      </c>
      <c r="AC259" s="23">
        <v>3476838</v>
      </c>
      <c r="AD259" s="23">
        <v>2372665</v>
      </c>
      <c r="AF259" s="54">
        <f t="shared" si="48"/>
        <v>7158159</v>
      </c>
      <c r="AH259" s="34">
        <f t="shared" si="42"/>
        <v>1.0239878638475784E-3</v>
      </c>
      <c r="AI259" s="34">
        <f t="shared" si="43"/>
        <v>1.7776965116516464E-3</v>
      </c>
      <c r="AJ259" s="34">
        <f t="shared" si="44"/>
        <v>4.9713020291944333E-4</v>
      </c>
      <c r="AL259" s="39">
        <f t="shared" si="45"/>
        <v>0.26729153940193096</v>
      </c>
      <c r="AM259" s="39">
        <f t="shared" si="46"/>
        <v>0.18240518549759366</v>
      </c>
      <c r="AN259" s="39">
        <f t="shared" si="47"/>
        <v>0.55030327510047539</v>
      </c>
    </row>
    <row r="260" spans="1:40" x14ac:dyDescent="0.35">
      <c r="A260" s="25">
        <v>44196</v>
      </c>
      <c r="O260" s="21">
        <f t="shared" si="37"/>
        <v>44196</v>
      </c>
      <c r="P260" s="29">
        <f t="shared" si="38"/>
        <v>0.30877644963912315</v>
      </c>
      <c r="Q260" s="29">
        <f t="shared" si="39"/>
        <v>0.24897388864156322</v>
      </c>
      <c r="R260" s="29">
        <f t="shared" si="40"/>
        <v>2.4181634464993933E-2</v>
      </c>
      <c r="S260" s="29">
        <f t="shared" si="41"/>
        <v>3.5620926532566009E-2</v>
      </c>
      <c r="V260" s="8" t="s">
        <v>46</v>
      </c>
      <c r="W260" s="20">
        <v>44196</v>
      </c>
      <c r="X260" s="11">
        <v>105.904</v>
      </c>
      <c r="Y260" s="11">
        <v>98.747</v>
      </c>
      <c r="Z260" s="11">
        <v>110.837</v>
      </c>
      <c r="AB260" s="23">
        <v>13081468</v>
      </c>
      <c r="AC260" s="23">
        <v>3534843</v>
      </c>
      <c r="AD260" s="23">
        <v>2381953</v>
      </c>
      <c r="AF260" s="54">
        <f t="shared" si="48"/>
        <v>7164672</v>
      </c>
      <c r="AH260" s="34">
        <f t="shared" si="42"/>
        <v>3.0877644963912313E-3</v>
      </c>
      <c r="AI260" s="34">
        <f t="shared" si="43"/>
        <v>1.3182311366194007E-3</v>
      </c>
      <c r="AJ260" s="34">
        <f t="shared" si="44"/>
        <v>1.3280332460023992E-3</v>
      </c>
      <c r="AL260" s="39">
        <f t="shared" si="45"/>
        <v>0.2702176086047835</v>
      </c>
      <c r="AM260" s="39">
        <f t="shared" si="46"/>
        <v>0.18208606251225015</v>
      </c>
      <c r="AN260" s="39">
        <f t="shared" si="47"/>
        <v>0.54769632888296638</v>
      </c>
    </row>
    <row r="261" spans="1:40" x14ac:dyDescent="0.35">
      <c r="A261" s="25">
        <v>44227</v>
      </c>
      <c r="O261" s="21">
        <f t="shared" si="37"/>
        <v>44227</v>
      </c>
      <c r="P261" s="29">
        <f t="shared" si="38"/>
        <v>0.32104547514730647</v>
      </c>
      <c r="Q261" s="29">
        <f t="shared" si="39"/>
        <v>0.21811437722017499</v>
      </c>
      <c r="R261" s="29">
        <f t="shared" si="40"/>
        <v>2.565778986930899E-2</v>
      </c>
      <c r="S261" s="29">
        <f t="shared" si="41"/>
        <v>7.7273308057822482E-2</v>
      </c>
      <c r="V261" s="8" t="s">
        <v>47</v>
      </c>
      <c r="W261" s="20">
        <v>44227</v>
      </c>
      <c r="X261" s="11">
        <v>106.244</v>
      </c>
      <c r="Y261" s="11">
        <v>99.027000000000001</v>
      </c>
      <c r="Z261" s="11">
        <v>110.995</v>
      </c>
      <c r="AB261" s="23">
        <v>13287355</v>
      </c>
      <c r="AC261" s="23">
        <v>3621045</v>
      </c>
      <c r="AD261" s="23">
        <v>2391583</v>
      </c>
      <c r="AF261" s="54">
        <f t="shared" si="48"/>
        <v>7274727</v>
      </c>
      <c r="AH261" s="34">
        <f t="shared" si="42"/>
        <v>3.2104547514730645E-3</v>
      </c>
      <c r="AI261" s="34">
        <f t="shared" si="43"/>
        <v>2.8355291806333471E-3</v>
      </c>
      <c r="AJ261" s="34">
        <f t="shared" si="44"/>
        <v>1.4255167498218215E-3</v>
      </c>
      <c r="AL261" s="39">
        <f t="shared" si="45"/>
        <v>0.27251811967092021</v>
      </c>
      <c r="AM261" s="39">
        <f t="shared" si="46"/>
        <v>0.17998939593320115</v>
      </c>
      <c r="AN261" s="39">
        <f t="shared" si="47"/>
        <v>0.54749248439587861</v>
      </c>
    </row>
    <row r="262" spans="1:40" x14ac:dyDescent="0.35">
      <c r="A262" s="25">
        <v>44255</v>
      </c>
      <c r="O262" s="21">
        <f t="shared" si="37"/>
        <v>44255</v>
      </c>
      <c r="P262" s="29">
        <f t="shared" si="38"/>
        <v>0.21930650201423524</v>
      </c>
      <c r="Q262" s="29">
        <f t="shared" si="39"/>
        <v>0.21163067430796634</v>
      </c>
      <c r="R262" s="29">
        <f t="shared" si="40"/>
        <v>4.2596708684972576E-2</v>
      </c>
      <c r="S262" s="29">
        <f t="shared" si="41"/>
        <v>-3.4920880978703675E-2</v>
      </c>
      <c r="V262" s="8" t="s">
        <v>48</v>
      </c>
      <c r="W262" s="20">
        <v>44255</v>
      </c>
      <c r="X262" s="11">
        <v>106.477</v>
      </c>
      <c r="Y262" s="11">
        <v>98.897000000000006</v>
      </c>
      <c r="Z262" s="11">
        <v>111.254</v>
      </c>
      <c r="AB262" s="23">
        <v>13165017</v>
      </c>
      <c r="AC262" s="23">
        <v>3502006</v>
      </c>
      <c r="AD262" s="23">
        <v>2403262</v>
      </c>
      <c r="AF262" s="54">
        <f t="shared" si="48"/>
        <v>7259749</v>
      </c>
      <c r="AH262" s="34">
        <f t="shared" si="42"/>
        <v>2.1930650201423523E-3</v>
      </c>
      <c r="AI262" s="34">
        <f t="shared" si="43"/>
        <v>-1.312773284053798E-3</v>
      </c>
      <c r="AJ262" s="34">
        <f t="shared" si="44"/>
        <v>2.333438443173119E-3</v>
      </c>
      <c r="AL262" s="39">
        <f t="shared" si="45"/>
        <v>0.26600846774447767</v>
      </c>
      <c r="AM262" s="39">
        <f t="shared" si="46"/>
        <v>0.18254909963276159</v>
      </c>
      <c r="AN262" s="39">
        <f t="shared" si="47"/>
        <v>0.55144243262276071</v>
      </c>
    </row>
    <row r="263" spans="1:40" x14ac:dyDescent="0.35">
      <c r="A263" s="25">
        <v>44286</v>
      </c>
      <c r="O263" s="21">
        <f t="shared" si="37"/>
        <v>44286</v>
      </c>
      <c r="P263" s="29">
        <f t="shared" si="38"/>
        <v>0.39539055382851906</v>
      </c>
      <c r="Q263" s="29">
        <f t="shared" si="39"/>
        <v>0.31360788255578398</v>
      </c>
      <c r="R263" s="29">
        <f t="shared" si="40"/>
        <v>3.9215708755158458E-2</v>
      </c>
      <c r="S263" s="29">
        <f t="shared" si="41"/>
        <v>4.2566962517576648E-2</v>
      </c>
      <c r="V263" s="8" t="s">
        <v>49</v>
      </c>
      <c r="W263" s="20">
        <v>44286</v>
      </c>
      <c r="X263" s="11">
        <v>106.898</v>
      </c>
      <c r="Y263" s="11">
        <v>99.046000000000006</v>
      </c>
      <c r="Z263" s="11">
        <v>111.504</v>
      </c>
      <c r="AB263" s="23">
        <v>13838419</v>
      </c>
      <c r="AC263" s="23">
        <v>3909813</v>
      </c>
      <c r="AD263" s="23">
        <v>2415028</v>
      </c>
      <c r="AF263" s="54">
        <f t="shared" si="48"/>
        <v>7513578</v>
      </c>
      <c r="AH263" s="34">
        <f t="shared" si="42"/>
        <v>3.9539055382851905E-3</v>
      </c>
      <c r="AI263" s="34">
        <f t="shared" si="43"/>
        <v>1.5066179965014196E-3</v>
      </c>
      <c r="AJ263" s="34">
        <f t="shared" si="44"/>
        <v>2.247110216261887E-3</v>
      </c>
      <c r="AL263" s="39">
        <f t="shared" si="45"/>
        <v>0.28253321423494981</v>
      </c>
      <c r="AM263" s="39">
        <f t="shared" si="46"/>
        <v>0.174516178473856</v>
      </c>
      <c r="AN263" s="39">
        <f t="shared" si="47"/>
        <v>0.54295060729119415</v>
      </c>
    </row>
    <row r="264" spans="1:40" x14ac:dyDescent="0.35">
      <c r="A264" s="25">
        <v>44316</v>
      </c>
      <c r="O264" s="21">
        <f t="shared" si="37"/>
        <v>44316</v>
      </c>
      <c r="P264" s="29">
        <f t="shared" si="38"/>
        <v>0.60899174914405374</v>
      </c>
      <c r="Q264" s="29">
        <f t="shared" si="39"/>
        <v>0.24356680703159275</v>
      </c>
      <c r="R264" s="29">
        <f t="shared" si="40"/>
        <v>4.0496532581908135E-2</v>
      </c>
      <c r="S264" s="29">
        <f t="shared" si="41"/>
        <v>0.32492840953055285</v>
      </c>
      <c r="V264" s="8" t="s">
        <v>50</v>
      </c>
      <c r="W264" s="20">
        <v>44316</v>
      </c>
      <c r="X264" s="11">
        <v>107.54900000000001</v>
      </c>
      <c r="Y264" s="11">
        <v>100.191</v>
      </c>
      <c r="Z264" s="11">
        <v>111.765</v>
      </c>
      <c r="AB264" s="23">
        <v>14028768</v>
      </c>
      <c r="AC264" s="23">
        <v>3943108</v>
      </c>
      <c r="AD264" s="23">
        <v>2427098</v>
      </c>
      <c r="AF264" s="54">
        <f t="shared" si="48"/>
        <v>7658562</v>
      </c>
      <c r="AH264" s="34">
        <f t="shared" si="42"/>
        <v>6.0899174914405369E-3</v>
      </c>
      <c r="AI264" s="34">
        <f t="shared" si="43"/>
        <v>1.1560285120045191E-2</v>
      </c>
      <c r="AJ264" s="34">
        <f t="shared" si="44"/>
        <v>2.3407232027550192E-3</v>
      </c>
      <c r="AL264" s="39">
        <f t="shared" si="45"/>
        <v>0.28107300655339085</v>
      </c>
      <c r="AM264" s="39">
        <f t="shared" si="46"/>
        <v>0.1730086348280904</v>
      </c>
      <c r="AN264" s="39">
        <f t="shared" si="47"/>
        <v>0.54591835861851878</v>
      </c>
    </row>
    <row r="265" spans="1:40" x14ac:dyDescent="0.35">
      <c r="A265" s="25">
        <v>44347</v>
      </c>
      <c r="O265" s="21">
        <f t="shared" ref="O265:O320" si="49">$A265</f>
        <v>44347</v>
      </c>
      <c r="P265" s="29">
        <f t="shared" si="38"/>
        <v>0.5151140410417463</v>
      </c>
      <c r="Q265" s="29">
        <f t="shared" si="39"/>
        <v>0.22138354102002197</v>
      </c>
      <c r="R265" s="29">
        <f t="shared" si="40"/>
        <v>5.158822262403942E-2</v>
      </c>
      <c r="S265" s="29">
        <f t="shared" si="41"/>
        <v>0.24214227739768487</v>
      </c>
      <c r="V265" s="8" t="s">
        <v>51</v>
      </c>
      <c r="W265" s="20">
        <v>44347</v>
      </c>
      <c r="X265" s="11">
        <v>108.10299999999999</v>
      </c>
      <c r="Y265" s="11">
        <v>101.077</v>
      </c>
      <c r="Z265" s="11">
        <v>112.09699999999999</v>
      </c>
      <c r="AB265" s="23">
        <v>14053455</v>
      </c>
      <c r="AC265" s="23">
        <v>3848121</v>
      </c>
      <c r="AD265" s="23">
        <v>2440627</v>
      </c>
      <c r="AF265" s="54">
        <f t="shared" si="48"/>
        <v>7764707</v>
      </c>
      <c r="AH265" s="34">
        <f t="shared" si="42"/>
        <v>5.1511404104174633E-3</v>
      </c>
      <c r="AI265" s="34">
        <f t="shared" si="43"/>
        <v>8.8431096605483088E-3</v>
      </c>
      <c r="AJ265" s="34">
        <f t="shared" si="44"/>
        <v>2.9705184986354729E-3</v>
      </c>
      <c r="AL265" s="39">
        <f t="shared" si="45"/>
        <v>0.27382028120487095</v>
      </c>
      <c r="AM265" s="39">
        <f t="shared" si="46"/>
        <v>0.17366740064987579</v>
      </c>
      <c r="AN265" s="39">
        <f t="shared" si="47"/>
        <v>0.55251231814525326</v>
      </c>
    </row>
    <row r="266" spans="1:40" x14ac:dyDescent="0.35">
      <c r="A266" s="25">
        <v>44377</v>
      </c>
      <c r="O266" s="21">
        <f t="shared" si="49"/>
        <v>44377</v>
      </c>
      <c r="P266" s="29">
        <f t="shared" ref="P266:P320" si="50">IF(ISNUMBER($AH266),$AH266*100,NA())</f>
        <v>0.45512150449109134</v>
      </c>
      <c r="Q266" s="29">
        <f t="shared" ref="Q266:Q320" si="51">IF(AND(ISNUMBER(29),ISNUMBER(S266),ISNUMBER(R266)),P266-S266-R266,NA())</f>
        <v>0.23292499461745469</v>
      </c>
      <c r="R266" s="29">
        <f t="shared" ref="R266:R320" si="52">IF(AND(ISNUMBER($AJ266),ISNUMBER($AM266)),$AJ266*$AM266*100,NA())</f>
        <v>5.134390038619497E-2</v>
      </c>
      <c r="S266" s="29">
        <f t="shared" ref="S266:S320" si="53">IF(AND(ISNUMBER($AI266),ISNUMBER($AL266)),$AI266*$AL266*100,NA())</f>
        <v>0.17085260948744169</v>
      </c>
      <c r="V266" s="8" t="s">
        <v>52</v>
      </c>
      <c r="W266" s="20">
        <v>44377</v>
      </c>
      <c r="X266" s="11">
        <v>108.595</v>
      </c>
      <c r="Y266" s="11">
        <v>101.71</v>
      </c>
      <c r="Z266" s="11">
        <v>112.431</v>
      </c>
      <c r="AB266" s="23">
        <v>14242201</v>
      </c>
      <c r="AC266" s="23">
        <v>3885504</v>
      </c>
      <c r="AD266" s="23">
        <v>2454220</v>
      </c>
      <c r="AF266" s="54">
        <f t="shared" si="48"/>
        <v>7902477</v>
      </c>
      <c r="AH266" s="34">
        <f t="shared" ref="AH266:AH317" si="54">IF(AND(ISNUMBER(X265),ISNUMBER(X266)),(X266-X265)/X265,".")</f>
        <v>4.5512150449109135E-3</v>
      </c>
      <c r="AI266" s="34">
        <f t="shared" ref="AI266:AI317" si="55">IF(AND(ISNUMBER(Y265),ISNUMBER(Y266)),(Y266-Y265)/Y265,".")</f>
        <v>6.2625523116039807E-3</v>
      </c>
      <c r="AJ266" s="34">
        <f t="shared" ref="AJ266:AJ317" si="56">IF(AND(ISNUMBER(Z265),ISNUMBER(Z266)),(Z266-Z265)/Z265,".")</f>
        <v>2.9795623433276821E-3</v>
      </c>
      <c r="AL266" s="39">
        <f t="shared" ref="AL266:AL317" si="57">IF(AND(ISNUMBER(AC266),ISNUMBER($AB266)),AC266/$AB266,".")</f>
        <v>0.2728162592284718</v>
      </c>
      <c r="AM266" s="39">
        <f t="shared" ref="AM266:AM317" si="58">IF(AND(ISNUMBER(AD266),ISNUMBER($AB266)),AD266/$AB266,".")</f>
        <v>0.17232027549674381</v>
      </c>
      <c r="AN266" s="39">
        <f t="shared" si="47"/>
        <v>0.55486346527478436</v>
      </c>
    </row>
    <row r="267" spans="1:40" x14ac:dyDescent="0.35">
      <c r="A267" s="25">
        <v>44408</v>
      </c>
      <c r="O267" s="21">
        <f t="shared" si="49"/>
        <v>44408</v>
      </c>
      <c r="P267" s="29">
        <f t="shared" si="50"/>
        <v>0.43003821538744769</v>
      </c>
      <c r="Q267" s="29">
        <f t="shared" si="51"/>
        <v>0.30283299804483182</v>
      </c>
      <c r="R267" s="29">
        <f t="shared" si="52"/>
        <v>4.9605030301463057E-2</v>
      </c>
      <c r="S267" s="29">
        <f t="shared" si="53"/>
        <v>7.7600187041152818E-2</v>
      </c>
      <c r="V267" s="8" t="s">
        <v>53</v>
      </c>
      <c r="W267" s="20">
        <v>44408</v>
      </c>
      <c r="X267" s="11">
        <v>109.062</v>
      </c>
      <c r="Y267" s="11">
        <v>102.009</v>
      </c>
      <c r="Z267" s="11">
        <v>112.754</v>
      </c>
      <c r="AB267" s="23">
        <v>14291303</v>
      </c>
      <c r="AC267" s="23">
        <v>3772481</v>
      </c>
      <c r="AD267" s="23">
        <v>2467636</v>
      </c>
      <c r="AF267" s="54">
        <f t="shared" si="48"/>
        <v>8051186</v>
      </c>
      <c r="AH267" s="34">
        <f t="shared" si="54"/>
        <v>4.3003821538744767E-3</v>
      </c>
      <c r="AI267" s="34">
        <f t="shared" si="55"/>
        <v>2.9397306066267486E-3</v>
      </c>
      <c r="AJ267" s="34">
        <f t="shared" si="56"/>
        <v>2.8728731399703597E-3</v>
      </c>
      <c r="AL267" s="39">
        <f t="shared" si="57"/>
        <v>0.26397040213897921</v>
      </c>
      <c r="AM267" s="39">
        <f t="shared" si="58"/>
        <v>0.17266697095429298</v>
      </c>
      <c r="AN267" s="39">
        <f t="shared" ref="AN267:AN317" si="59">IF(AND(ISNUMBER(AL267),ISNUMBER(AM267)),1-SUM(AL267:AM267),".")</f>
        <v>0.56336262690672778</v>
      </c>
    </row>
    <row r="268" spans="1:40" x14ac:dyDescent="0.35">
      <c r="A268" s="25">
        <v>44439</v>
      </c>
      <c r="O268" s="21">
        <f t="shared" si="49"/>
        <v>44439</v>
      </c>
      <c r="P268" s="29">
        <f t="shared" si="50"/>
        <v>0.34292420824852787</v>
      </c>
      <c r="Q268" s="29">
        <f t="shared" si="51"/>
        <v>0.17557402079762208</v>
      </c>
      <c r="R268" s="29">
        <f t="shared" si="52"/>
        <v>5.1928302895811893E-2</v>
      </c>
      <c r="S268" s="29">
        <f t="shared" si="53"/>
        <v>0.11542188455509388</v>
      </c>
      <c r="V268" s="8" t="s">
        <v>54</v>
      </c>
      <c r="W268" s="20">
        <v>44439</v>
      </c>
      <c r="X268" s="11">
        <v>109.43600000000001</v>
      </c>
      <c r="Y268" s="11">
        <v>102.455</v>
      </c>
      <c r="Z268" s="11">
        <v>113.09399999999999</v>
      </c>
      <c r="AB268" s="23">
        <v>14409592</v>
      </c>
      <c r="AC268" s="23">
        <v>3804026</v>
      </c>
      <c r="AD268" s="23">
        <v>2481469</v>
      </c>
      <c r="AF268" s="54">
        <f t="shared" si="48"/>
        <v>8124097</v>
      </c>
      <c r="AH268" s="34">
        <f t="shared" si="54"/>
        <v>3.4292420824852785E-3</v>
      </c>
      <c r="AI268" s="34">
        <f t="shared" si="55"/>
        <v>4.372163240498367E-3</v>
      </c>
      <c r="AJ268" s="34">
        <f t="shared" si="56"/>
        <v>3.015414087305011E-3</v>
      </c>
      <c r="AL268" s="39">
        <f t="shared" si="57"/>
        <v>0.26399262380225619</v>
      </c>
      <c r="AM268" s="39">
        <f t="shared" si="58"/>
        <v>0.17220952543278117</v>
      </c>
      <c r="AN268" s="39">
        <f t="shared" si="59"/>
        <v>0.56379785076496258</v>
      </c>
    </row>
    <row r="269" spans="1:40" x14ac:dyDescent="0.35">
      <c r="A269" s="25">
        <v>44469</v>
      </c>
      <c r="O269" s="21">
        <f t="shared" si="49"/>
        <v>44469</v>
      </c>
      <c r="P269" s="29">
        <f t="shared" si="50"/>
        <v>0.20194451551590831</v>
      </c>
      <c r="Q269" s="29">
        <f t="shared" si="51"/>
        <v>9.3821336864143387E-2</v>
      </c>
      <c r="R269" s="29">
        <f t="shared" si="52"/>
        <v>6.7519261871590089E-2</v>
      </c>
      <c r="S269" s="29">
        <f t="shared" si="53"/>
        <v>4.0603916780174845E-2</v>
      </c>
      <c r="V269" s="8" t="s">
        <v>55</v>
      </c>
      <c r="W269" s="20">
        <v>44469</v>
      </c>
      <c r="X269" s="11">
        <v>109.657</v>
      </c>
      <c r="Y269" s="11">
        <v>102.613</v>
      </c>
      <c r="Z269" s="11">
        <v>113.53700000000001</v>
      </c>
      <c r="AB269" s="23">
        <v>14488440</v>
      </c>
      <c r="AC269" s="23">
        <v>3814746</v>
      </c>
      <c r="AD269" s="23">
        <v>2497383</v>
      </c>
      <c r="AF269" s="54">
        <f t="shared" si="48"/>
        <v>8176311</v>
      </c>
      <c r="AH269" s="34">
        <f t="shared" si="54"/>
        <v>2.019445155159083E-3</v>
      </c>
      <c r="AI269" s="34">
        <f t="shared" si="55"/>
        <v>1.542140451905727E-3</v>
      </c>
      <c r="AJ269" s="34">
        <f t="shared" si="56"/>
        <v>3.9170955134667802E-3</v>
      </c>
      <c r="AL269" s="39">
        <f t="shared" si="57"/>
        <v>0.26329584137422662</v>
      </c>
      <c r="AM269" s="39">
        <f t="shared" si="58"/>
        <v>0.17237073142450118</v>
      </c>
      <c r="AN269" s="39">
        <f t="shared" si="59"/>
        <v>0.56433342720127222</v>
      </c>
    </row>
    <row r="270" spans="1:40" x14ac:dyDescent="0.35">
      <c r="A270" s="25">
        <v>44500</v>
      </c>
      <c r="O270" s="21">
        <f t="shared" si="49"/>
        <v>44500</v>
      </c>
      <c r="P270" s="29">
        <f t="shared" si="50"/>
        <v>0.48058947445215633</v>
      </c>
      <c r="Q270" s="29">
        <f t="shared" si="51"/>
        <v>0.15774039233322729</v>
      </c>
      <c r="R270" s="29">
        <f t="shared" si="52"/>
        <v>7.3941455041853801E-2</v>
      </c>
      <c r="S270" s="29">
        <f t="shared" si="53"/>
        <v>0.24890762707707523</v>
      </c>
      <c r="V270" s="8" t="s">
        <v>56</v>
      </c>
      <c r="W270" s="20">
        <v>44500</v>
      </c>
      <c r="X270" s="11">
        <v>110.184</v>
      </c>
      <c r="Y270" s="11">
        <v>103.571</v>
      </c>
      <c r="Z270" s="11">
        <v>114.027</v>
      </c>
      <c r="AB270" s="23">
        <v>14677556</v>
      </c>
      <c r="AC270" s="23">
        <v>3913171</v>
      </c>
      <c r="AD270" s="23">
        <v>2514682</v>
      </c>
      <c r="AF270" s="54">
        <f t="shared" si="48"/>
        <v>8249703</v>
      </c>
      <c r="AH270" s="34">
        <f t="shared" si="54"/>
        <v>4.8058947445215631E-3</v>
      </c>
      <c r="AI270" s="34">
        <f t="shared" si="55"/>
        <v>9.3360490386208226E-3</v>
      </c>
      <c r="AJ270" s="34">
        <f t="shared" si="56"/>
        <v>4.315773712534195E-3</v>
      </c>
      <c r="AL270" s="39">
        <f t="shared" si="57"/>
        <v>0.26660916844739002</v>
      </c>
      <c r="AM270" s="39">
        <f t="shared" si="58"/>
        <v>0.17132838736912331</v>
      </c>
      <c r="AN270" s="39">
        <f t="shared" si="59"/>
        <v>0.56206244418348672</v>
      </c>
    </row>
    <row r="271" spans="1:40" x14ac:dyDescent="0.35">
      <c r="A271" s="25">
        <v>44530</v>
      </c>
      <c r="O271" s="21">
        <f t="shared" si="49"/>
        <v>44530</v>
      </c>
      <c r="P271" s="29">
        <f t="shared" si="50"/>
        <v>0.55180425470123073</v>
      </c>
      <c r="Q271" s="29">
        <f t="shared" si="51"/>
        <v>0.33416211361507159</v>
      </c>
      <c r="R271" s="29">
        <f t="shared" si="52"/>
        <v>7.2952568791531947E-2</v>
      </c>
      <c r="S271" s="29">
        <f t="shared" si="53"/>
        <v>0.1446895722946272</v>
      </c>
      <c r="V271" s="8" t="s">
        <v>57</v>
      </c>
      <c r="W271" s="20">
        <v>44530</v>
      </c>
      <c r="X271" s="11">
        <v>110.792</v>
      </c>
      <c r="Y271" s="11">
        <v>104.133</v>
      </c>
      <c r="Z271" s="11">
        <v>114.51300000000001</v>
      </c>
      <c r="AB271" s="23">
        <v>14792926</v>
      </c>
      <c r="AC271" s="23">
        <v>3944511</v>
      </c>
      <c r="AD271" s="23">
        <v>2532014</v>
      </c>
      <c r="AF271" s="54">
        <f t="shared" si="48"/>
        <v>8316401</v>
      </c>
      <c r="AH271" s="34">
        <f t="shared" si="54"/>
        <v>5.5180425470123078E-3</v>
      </c>
      <c r="AI271" s="34">
        <f t="shared" si="55"/>
        <v>5.4262293499145282E-3</v>
      </c>
      <c r="AJ271" s="34">
        <f t="shared" si="56"/>
        <v>4.2621484385277544E-3</v>
      </c>
      <c r="AL271" s="39">
        <f t="shared" si="57"/>
        <v>0.2666484642727206</v>
      </c>
      <c r="AM271" s="39">
        <f t="shared" si="58"/>
        <v>0.17116383871588353</v>
      </c>
      <c r="AN271" s="39">
        <f t="shared" si="59"/>
        <v>0.56218769701139593</v>
      </c>
    </row>
    <row r="272" spans="1:40" x14ac:dyDescent="0.35">
      <c r="A272" s="25">
        <v>44561</v>
      </c>
      <c r="O272" s="21">
        <f t="shared" si="49"/>
        <v>44561</v>
      </c>
      <c r="P272" s="29">
        <f t="shared" si="50"/>
        <v>0.60112643512166652</v>
      </c>
      <c r="Q272" s="29">
        <f t="shared" si="51"/>
        <v>0.33867342949451973</v>
      </c>
      <c r="R272" s="29">
        <f t="shared" si="52"/>
        <v>6.6136191352158286E-2</v>
      </c>
      <c r="S272" s="29">
        <f t="shared" si="53"/>
        <v>0.19631681427498848</v>
      </c>
      <c r="V272" s="8" t="s">
        <v>58</v>
      </c>
      <c r="W272" s="20">
        <v>44561</v>
      </c>
      <c r="X272" s="11">
        <v>111.458</v>
      </c>
      <c r="Y272" s="11">
        <v>104.908</v>
      </c>
      <c r="Z272" s="11">
        <v>114.95399999999999</v>
      </c>
      <c r="AB272" s="23">
        <v>14838927</v>
      </c>
      <c r="AC272" s="23">
        <v>3914233</v>
      </c>
      <c r="AD272" s="23">
        <v>2548343</v>
      </c>
      <c r="AF272" s="54">
        <f t="shared" si="48"/>
        <v>8376351</v>
      </c>
      <c r="AH272" s="34">
        <f t="shared" si="54"/>
        <v>6.0112643512166657E-3</v>
      </c>
      <c r="AI272" s="34">
        <f t="shared" si="55"/>
        <v>7.4424053854206225E-3</v>
      </c>
      <c r="AJ272" s="34">
        <f t="shared" si="56"/>
        <v>3.8510911424902696E-3</v>
      </c>
      <c r="AL272" s="39">
        <f t="shared" si="57"/>
        <v>0.26378140414060935</v>
      </c>
      <c r="AM272" s="39">
        <f t="shared" si="58"/>
        <v>0.17173364354444226</v>
      </c>
      <c r="AN272" s="39">
        <f t="shared" si="59"/>
        <v>0.56448495231494844</v>
      </c>
    </row>
    <row r="273" spans="1:40" x14ac:dyDescent="0.35">
      <c r="A273" s="25">
        <v>44592</v>
      </c>
      <c r="O273" s="21">
        <f t="shared" si="49"/>
        <v>44592</v>
      </c>
      <c r="P273" s="29">
        <f t="shared" si="50"/>
        <v>0.47551544079384261</v>
      </c>
      <c r="Q273" s="29">
        <f t="shared" si="51"/>
        <v>0.1500316234902041</v>
      </c>
      <c r="R273" s="29">
        <f t="shared" si="52"/>
        <v>7.964209877808015E-2</v>
      </c>
      <c r="S273" s="29">
        <f t="shared" si="53"/>
        <v>0.24584171852555836</v>
      </c>
      <c r="V273" s="8" t="s">
        <v>59</v>
      </c>
      <c r="W273" s="20">
        <v>44592</v>
      </c>
      <c r="X273" s="11">
        <v>111.988</v>
      </c>
      <c r="Y273" s="11">
        <v>105.86799999999999</v>
      </c>
      <c r="Z273" s="11">
        <v>115.486</v>
      </c>
      <c r="AB273" s="23">
        <v>14914724</v>
      </c>
      <c r="AC273" s="23">
        <v>4006897</v>
      </c>
      <c r="AD273" s="23">
        <v>2566672</v>
      </c>
      <c r="AF273" s="54">
        <f t="shared" si="48"/>
        <v>8341155</v>
      </c>
      <c r="AH273" s="34">
        <f t="shared" si="54"/>
        <v>4.7551544079384262E-3</v>
      </c>
      <c r="AI273" s="34">
        <f t="shared" si="55"/>
        <v>9.1508750524268278E-3</v>
      </c>
      <c r="AJ273" s="34">
        <f t="shared" si="56"/>
        <v>4.6279381317745425E-3</v>
      </c>
      <c r="AL273" s="39">
        <f t="shared" si="57"/>
        <v>0.26865378132374423</v>
      </c>
      <c r="AM273" s="39">
        <f t="shared" si="58"/>
        <v>0.17208980870179025</v>
      </c>
      <c r="AN273" s="39">
        <f t="shared" si="59"/>
        <v>0.55925640997446546</v>
      </c>
    </row>
    <row r="274" spans="1:40" x14ac:dyDescent="0.35">
      <c r="A274" s="25">
        <v>44620</v>
      </c>
      <c r="O274" s="21">
        <f t="shared" si="49"/>
        <v>44620</v>
      </c>
      <c r="P274" s="29">
        <f t="shared" si="50"/>
        <v>0.45004821945208856</v>
      </c>
      <c r="Q274" s="29">
        <f t="shared" si="51"/>
        <v>0.21635805337837952</v>
      </c>
      <c r="R274" s="29">
        <f t="shared" si="52"/>
        <v>8.3254185729452451E-2</v>
      </c>
      <c r="S274" s="29">
        <f t="shared" si="53"/>
        <v>0.15043598034425662</v>
      </c>
      <c r="V274" s="8" t="s">
        <v>60</v>
      </c>
      <c r="W274" s="20">
        <v>44620</v>
      </c>
      <c r="X274" s="11">
        <v>112.492</v>
      </c>
      <c r="Y274" s="11">
        <v>106.47</v>
      </c>
      <c r="Z274" s="11">
        <v>116.044</v>
      </c>
      <c r="AB274" s="23">
        <v>15003866</v>
      </c>
      <c r="AC274" s="23">
        <v>3969384</v>
      </c>
      <c r="AD274" s="23">
        <v>2585261</v>
      </c>
      <c r="AF274" s="54">
        <f t="shared" si="48"/>
        <v>8449221</v>
      </c>
      <c r="AH274" s="34">
        <f t="shared" si="54"/>
        <v>4.5004821945208856E-3</v>
      </c>
      <c r="AI274" s="34">
        <f t="shared" si="55"/>
        <v>5.6863263686855693E-3</v>
      </c>
      <c r="AJ274" s="34">
        <f t="shared" si="56"/>
        <v>4.8317544983806932E-3</v>
      </c>
      <c r="AL274" s="39">
        <f t="shared" si="57"/>
        <v>0.26455741473564215</v>
      </c>
      <c r="AM274" s="39">
        <f t="shared" si="58"/>
        <v>0.17230632425002995</v>
      </c>
      <c r="AN274" s="39">
        <f t="shared" si="59"/>
        <v>0.5631362610143279</v>
      </c>
    </row>
    <row r="275" spans="1:40" x14ac:dyDescent="0.35">
      <c r="A275" s="25">
        <v>44651</v>
      </c>
      <c r="O275" s="21">
        <f t="shared" si="49"/>
        <v>44651</v>
      </c>
      <c r="P275" s="29">
        <f t="shared" si="50"/>
        <v>0.37691569178251993</v>
      </c>
      <c r="Q275" s="29">
        <f t="shared" si="51"/>
        <v>0.30261806326444346</v>
      </c>
      <c r="R275" s="29">
        <f t="shared" si="52"/>
        <v>8.0493984074493818E-2</v>
      </c>
      <c r="S275" s="29">
        <f t="shared" si="53"/>
        <v>-6.1963555564173703E-3</v>
      </c>
      <c r="V275" s="8" t="s">
        <v>61</v>
      </c>
      <c r="W275" s="20">
        <v>44651</v>
      </c>
      <c r="X275" s="11">
        <v>112.916</v>
      </c>
      <c r="Y275" s="11">
        <v>106.44499999999999</v>
      </c>
      <c r="Z275" s="11">
        <v>116.58799999999999</v>
      </c>
      <c r="AB275" s="23">
        <v>15160283</v>
      </c>
      <c r="AC275" s="23">
        <v>4000653</v>
      </c>
      <c r="AD275" s="23">
        <v>2603122</v>
      </c>
      <c r="AF275" s="54">
        <f t="shared" si="48"/>
        <v>8556508</v>
      </c>
      <c r="AH275" s="34">
        <f t="shared" si="54"/>
        <v>3.7691569178251996E-3</v>
      </c>
      <c r="AI275" s="34">
        <f t="shared" si="55"/>
        <v>-2.3480792711567282E-4</v>
      </c>
      <c r="AJ275" s="34">
        <f t="shared" si="56"/>
        <v>4.687877012167772E-3</v>
      </c>
      <c r="AL275" s="39">
        <f t="shared" si="57"/>
        <v>0.26389039043664292</v>
      </c>
      <c r="AM275" s="39">
        <f t="shared" si="58"/>
        <v>0.1717066891165554</v>
      </c>
      <c r="AN275" s="39">
        <f t="shared" si="59"/>
        <v>0.56440292044680174</v>
      </c>
    </row>
    <row r="276" spans="1:40" x14ac:dyDescent="0.35">
      <c r="A276" s="25">
        <v>44681</v>
      </c>
      <c r="O276" s="21">
        <f t="shared" si="49"/>
        <v>44681</v>
      </c>
      <c r="P276" s="29">
        <f t="shared" si="50"/>
        <v>0.34096142265047041</v>
      </c>
      <c r="Q276" s="29">
        <f t="shared" si="51"/>
        <v>0.22486438897203365</v>
      </c>
      <c r="R276" s="29">
        <f t="shared" si="52"/>
        <v>8.8481149588490057E-2</v>
      </c>
      <c r="S276" s="29">
        <f t="shared" si="53"/>
        <v>2.7615884089946724E-2</v>
      </c>
      <c r="V276" s="8" t="s">
        <v>62</v>
      </c>
      <c r="W276" s="20">
        <v>44681</v>
      </c>
      <c r="X276" s="11">
        <v>113.301</v>
      </c>
      <c r="Y276" s="11">
        <v>106.556</v>
      </c>
      <c r="Z276" s="11">
        <v>117.18899999999999</v>
      </c>
      <c r="AB276" s="23">
        <v>15275057</v>
      </c>
      <c r="AC276" s="23">
        <v>4045238</v>
      </c>
      <c r="AD276" s="23">
        <v>2621881</v>
      </c>
      <c r="AF276" s="54">
        <f t="shared" ref="AF276:AF317" si="60">IF(AND(ISNUMBER(AB276),ISNUMBER(AC276),ISNUMBER(AD276)),AB276-SUM(AC276:AD276),".")</f>
        <v>8607938</v>
      </c>
      <c r="AH276" s="34">
        <f t="shared" si="54"/>
        <v>3.4096142265047039E-3</v>
      </c>
      <c r="AI276" s="34">
        <f t="shared" si="55"/>
        <v>1.0427920522335875E-3</v>
      </c>
      <c r="AJ276" s="34">
        <f t="shared" si="56"/>
        <v>5.1549044498576104E-3</v>
      </c>
      <c r="AL276" s="39">
        <f t="shared" si="57"/>
        <v>0.26482637675263665</v>
      </c>
      <c r="AM276" s="39">
        <f t="shared" si="58"/>
        <v>0.17164459680903318</v>
      </c>
      <c r="AN276" s="39">
        <f t="shared" si="59"/>
        <v>0.56352902643833014</v>
      </c>
    </row>
    <row r="277" spans="1:40" x14ac:dyDescent="0.35">
      <c r="A277" s="25">
        <v>44712</v>
      </c>
      <c r="O277" s="21">
        <f t="shared" si="49"/>
        <v>44712</v>
      </c>
      <c r="P277" s="29">
        <f t="shared" si="50"/>
        <v>0.36010273519210001</v>
      </c>
      <c r="Q277" s="29">
        <f t="shared" si="51"/>
        <v>0.18011920126815137</v>
      </c>
      <c r="R277" s="29">
        <f t="shared" si="52"/>
        <v>0.10549377961581449</v>
      </c>
      <c r="S277" s="29">
        <f t="shared" si="53"/>
        <v>7.4489754308134162E-2</v>
      </c>
      <c r="V277" s="8" t="s">
        <v>63</v>
      </c>
      <c r="W277" s="20">
        <v>44712</v>
      </c>
      <c r="X277" s="11">
        <v>113.709</v>
      </c>
      <c r="Y277" s="11">
        <v>106.86</v>
      </c>
      <c r="Z277" s="11">
        <v>117.905</v>
      </c>
      <c r="AB277" s="23">
        <v>15306577</v>
      </c>
      <c r="AC277" s="23">
        <v>3996492</v>
      </c>
      <c r="AD277" s="23">
        <v>2642888</v>
      </c>
      <c r="AF277" s="54">
        <f t="shared" si="60"/>
        <v>8667197</v>
      </c>
      <c r="AH277" s="34">
        <f t="shared" si="54"/>
        <v>3.6010273519210003E-3</v>
      </c>
      <c r="AI277" s="34">
        <f t="shared" si="55"/>
        <v>2.852959945943936E-3</v>
      </c>
      <c r="AJ277" s="34">
        <f t="shared" si="56"/>
        <v>6.1097884613744314E-3</v>
      </c>
      <c r="AL277" s="39">
        <f t="shared" si="57"/>
        <v>0.26109639013347008</v>
      </c>
      <c r="AM277" s="39">
        <f t="shared" si="58"/>
        <v>0.17266355501951874</v>
      </c>
      <c r="AN277" s="39">
        <f t="shared" si="59"/>
        <v>0.56624005484701123</v>
      </c>
    </row>
    <row r="278" spans="1:40" x14ac:dyDescent="0.35">
      <c r="A278" s="25">
        <v>44742</v>
      </c>
      <c r="O278" s="21">
        <f t="shared" si="49"/>
        <v>44742</v>
      </c>
      <c r="P278" s="29">
        <f t="shared" si="50"/>
        <v>0.58658505483295209</v>
      </c>
      <c r="Q278" s="29">
        <f t="shared" si="51"/>
        <v>0.3007226431415877</v>
      </c>
      <c r="R278" s="29">
        <f t="shared" si="52"/>
        <v>0.12266112282943242</v>
      </c>
      <c r="S278" s="29">
        <f t="shared" si="53"/>
        <v>0.16320128886193197</v>
      </c>
      <c r="V278" s="8" t="s">
        <v>64</v>
      </c>
      <c r="W278" s="20">
        <v>44742</v>
      </c>
      <c r="X278" s="11">
        <v>114.376</v>
      </c>
      <c r="Y278" s="11">
        <v>107.529</v>
      </c>
      <c r="Z278" s="11">
        <v>118.742</v>
      </c>
      <c r="AB278" s="23">
        <v>15430257</v>
      </c>
      <c r="AC278" s="23">
        <v>4022405</v>
      </c>
      <c r="AD278" s="23">
        <v>2666164</v>
      </c>
      <c r="AF278" s="54">
        <f t="shared" si="60"/>
        <v>8741688</v>
      </c>
      <c r="AH278" s="34">
        <f t="shared" si="54"/>
        <v>5.8658505483295213E-3</v>
      </c>
      <c r="AI278" s="34">
        <f t="shared" si="55"/>
        <v>6.2605277933744799E-3</v>
      </c>
      <c r="AJ278" s="34">
        <f t="shared" si="56"/>
        <v>7.0989355837326939E-3</v>
      </c>
      <c r="AL278" s="39">
        <f t="shared" si="57"/>
        <v>0.26068295557228893</v>
      </c>
      <c r="AM278" s="39">
        <f t="shared" si="58"/>
        <v>0.17278804883159107</v>
      </c>
      <c r="AN278" s="39">
        <f t="shared" si="59"/>
        <v>0.56652899559612002</v>
      </c>
    </row>
    <row r="279" spans="1:40" x14ac:dyDescent="0.35">
      <c r="A279" s="25">
        <v>44773</v>
      </c>
      <c r="O279" s="21">
        <f t="shared" si="49"/>
        <v>44773</v>
      </c>
      <c r="P279" s="29">
        <f t="shared" si="50"/>
        <v>0.2290690354619854</v>
      </c>
      <c r="Q279" s="29">
        <f t="shared" si="51"/>
        <v>9.0414374456616278E-2</v>
      </c>
      <c r="R279" s="29">
        <f t="shared" si="52"/>
        <v>0.11597263696380784</v>
      </c>
      <c r="S279" s="29">
        <f t="shared" si="53"/>
        <v>2.2682024041561274E-2</v>
      </c>
      <c r="V279" s="8" t="s">
        <v>65</v>
      </c>
      <c r="W279" s="20">
        <v>44773</v>
      </c>
      <c r="X279" s="11">
        <v>114.63800000000001</v>
      </c>
      <c r="Y279" s="11">
        <v>107.623</v>
      </c>
      <c r="Z279" s="11">
        <v>119.535</v>
      </c>
      <c r="AB279" s="23">
        <v>15479748</v>
      </c>
      <c r="AC279" s="23">
        <v>4016460</v>
      </c>
      <c r="AD279" s="23">
        <v>2688132</v>
      </c>
      <c r="AF279" s="54">
        <f t="shared" si="60"/>
        <v>8775156</v>
      </c>
      <c r="AH279" s="34">
        <f t="shared" si="54"/>
        <v>2.2906903546198541E-3</v>
      </c>
      <c r="AI279" s="34">
        <f t="shared" si="55"/>
        <v>8.741827785993388E-4</v>
      </c>
      <c r="AJ279" s="34">
        <f t="shared" si="56"/>
        <v>6.6783446463761107E-3</v>
      </c>
      <c r="AL279" s="39">
        <f t="shared" si="57"/>
        <v>0.25946546416647093</v>
      </c>
      <c r="AM279" s="39">
        <f t="shared" si="58"/>
        <v>0.17365476492252974</v>
      </c>
      <c r="AN279" s="39">
        <f t="shared" si="59"/>
        <v>0.56687977091099939</v>
      </c>
    </row>
    <row r="280" spans="1:40" x14ac:dyDescent="0.35">
      <c r="A280" s="25">
        <v>44804</v>
      </c>
      <c r="O280" s="21">
        <f t="shared" si="49"/>
        <v>44804</v>
      </c>
      <c r="P280" s="29">
        <f t="shared" si="50"/>
        <v>0.57572532668050436</v>
      </c>
      <c r="Q280" s="29">
        <f t="shared" si="51"/>
        <v>0.30971248173947075</v>
      </c>
      <c r="R280" s="29">
        <f t="shared" si="52"/>
        <v>0.12756579139228585</v>
      </c>
      <c r="S280" s="29">
        <f t="shared" si="53"/>
        <v>0.13844705354874778</v>
      </c>
      <c r="V280" s="8" t="s">
        <v>66</v>
      </c>
      <c r="W280" s="20">
        <v>44804</v>
      </c>
      <c r="X280" s="11">
        <v>115.298</v>
      </c>
      <c r="Y280" s="11">
        <v>108.19799999999999</v>
      </c>
      <c r="Z280" s="11">
        <v>120.416</v>
      </c>
      <c r="AB280" s="23">
        <v>15666393</v>
      </c>
      <c r="AC280" s="23">
        <v>4059663</v>
      </c>
      <c r="AD280" s="23">
        <v>2711580</v>
      </c>
      <c r="AF280" s="54">
        <f t="shared" si="60"/>
        <v>8895150</v>
      </c>
      <c r="AH280" s="34">
        <f t="shared" si="54"/>
        <v>5.7572532668050437E-3</v>
      </c>
      <c r="AI280" s="34">
        <f t="shared" si="55"/>
        <v>5.3427241388921383E-3</v>
      </c>
      <c r="AJ280" s="34">
        <f t="shared" si="56"/>
        <v>7.3702262935541911E-3</v>
      </c>
      <c r="AL280" s="39">
        <f t="shared" si="57"/>
        <v>0.25913195207090745</v>
      </c>
      <c r="AM280" s="39">
        <f t="shared" si="58"/>
        <v>0.17308259788963548</v>
      </c>
      <c r="AN280" s="39">
        <f t="shared" si="59"/>
        <v>0.56778545003945702</v>
      </c>
    </row>
    <row r="281" spans="1:40" x14ac:dyDescent="0.35">
      <c r="A281" s="25">
        <v>44834</v>
      </c>
      <c r="O281" s="21">
        <f t="shared" si="49"/>
        <v>44834</v>
      </c>
      <c r="P281" s="29">
        <f t="shared" si="50"/>
        <v>0.4397300907214392</v>
      </c>
      <c r="Q281" s="29">
        <f t="shared" si="51"/>
        <v>0.23286801144234767</v>
      </c>
      <c r="R281" s="29">
        <f t="shared" si="52"/>
        <v>0.13066403956367703</v>
      </c>
      <c r="S281" s="29">
        <f t="shared" si="53"/>
        <v>7.6198039715414473E-2</v>
      </c>
      <c r="V281" s="8" t="s">
        <v>67</v>
      </c>
      <c r="W281" s="20">
        <v>44834</v>
      </c>
      <c r="X281" s="11">
        <v>115.80500000000001</v>
      </c>
      <c r="Y281" s="11">
        <v>108.517</v>
      </c>
      <c r="Z281" s="11">
        <v>121.32299999999999</v>
      </c>
      <c r="AB281" s="23">
        <v>15766869</v>
      </c>
      <c r="AC281" s="23">
        <v>4074908</v>
      </c>
      <c r="AD281" s="23">
        <v>2735133</v>
      </c>
      <c r="AF281" s="54">
        <f t="shared" si="60"/>
        <v>8956828</v>
      </c>
      <c r="AH281" s="34">
        <f t="shared" si="54"/>
        <v>4.397300907214392E-3</v>
      </c>
      <c r="AI281" s="34">
        <f t="shared" si="55"/>
        <v>2.9482984898057509E-3</v>
      </c>
      <c r="AJ281" s="34">
        <f t="shared" si="56"/>
        <v>7.5322216316768241E-3</v>
      </c>
      <c r="AL281" s="39">
        <f t="shared" si="57"/>
        <v>0.25844750787236198</v>
      </c>
      <c r="AM281" s="39">
        <f t="shared" si="58"/>
        <v>0.1734734397805931</v>
      </c>
      <c r="AN281" s="39">
        <f t="shared" si="59"/>
        <v>0.56807905234704492</v>
      </c>
    </row>
    <row r="282" spans="1:40" x14ac:dyDescent="0.35">
      <c r="A282" s="25">
        <v>44865</v>
      </c>
      <c r="O282" s="21">
        <f t="shared" si="49"/>
        <v>44865</v>
      </c>
      <c r="P282" s="29">
        <f t="shared" si="50"/>
        <v>0.34109062648417254</v>
      </c>
      <c r="Q282" s="29">
        <f t="shared" si="51"/>
        <v>0.25194663284880653</v>
      </c>
      <c r="R282" s="29">
        <f t="shared" si="52"/>
        <v>0.11177223229764366</v>
      </c>
      <c r="S282" s="29">
        <f t="shared" si="53"/>
        <v>-2.2628238662277669E-2</v>
      </c>
      <c r="V282" s="8" t="s">
        <v>68</v>
      </c>
      <c r="W282" s="20">
        <v>44865</v>
      </c>
      <c r="X282" s="11">
        <v>116.2</v>
      </c>
      <c r="Y282" s="11">
        <v>108.422</v>
      </c>
      <c r="Z282" s="11">
        <v>122.10299999999999</v>
      </c>
      <c r="AB282" s="23">
        <v>15848592</v>
      </c>
      <c r="AC282" s="23">
        <v>4096525</v>
      </c>
      <c r="AD282" s="23">
        <v>2755327</v>
      </c>
      <c r="AF282" s="54">
        <f t="shared" si="60"/>
        <v>8996740</v>
      </c>
      <c r="AH282" s="34">
        <f t="shared" si="54"/>
        <v>3.4109062648417254E-3</v>
      </c>
      <c r="AI282" s="34">
        <f t="shared" si="55"/>
        <v>-8.7543887132890581E-4</v>
      </c>
      <c r="AJ282" s="34">
        <f t="shared" si="56"/>
        <v>6.4291189634282141E-3</v>
      </c>
      <c r="AL282" s="39">
        <f t="shared" si="57"/>
        <v>0.25847879735941209</v>
      </c>
      <c r="AM282" s="39">
        <f t="shared" si="58"/>
        <v>0.17385310947496155</v>
      </c>
      <c r="AN282" s="39">
        <f t="shared" si="59"/>
        <v>0.56766809316562639</v>
      </c>
    </row>
    <row r="283" spans="1:40" x14ac:dyDescent="0.35">
      <c r="A283" s="25">
        <v>44895</v>
      </c>
      <c r="O283" s="21">
        <f t="shared" si="49"/>
        <v>44895</v>
      </c>
      <c r="P283" s="29">
        <f t="shared" si="50"/>
        <v>0.30464716006884612</v>
      </c>
      <c r="Q283" s="29">
        <f t="shared" si="51"/>
        <v>0.2346436732795783</v>
      </c>
      <c r="R283" s="29">
        <f t="shared" si="52"/>
        <v>0.11769990804958504</v>
      </c>
      <c r="S283" s="29">
        <f t="shared" si="53"/>
        <v>-4.7696421260317215E-2</v>
      </c>
      <c r="V283" s="8" t="s">
        <v>69</v>
      </c>
      <c r="W283" s="20">
        <v>44895</v>
      </c>
      <c r="X283" s="11">
        <v>116.554</v>
      </c>
      <c r="Y283" s="11">
        <v>108.21899999999999</v>
      </c>
      <c r="Z283" s="11">
        <v>122.923</v>
      </c>
      <c r="AB283" s="23">
        <v>15839946</v>
      </c>
      <c r="AC283" s="23">
        <v>4035161</v>
      </c>
      <c r="AD283" s="23">
        <v>2776146</v>
      </c>
      <c r="AF283" s="54">
        <f t="shared" si="60"/>
        <v>9028639</v>
      </c>
      <c r="AH283" s="34">
        <f t="shared" si="54"/>
        <v>3.046471600688461E-3</v>
      </c>
      <c r="AI283" s="34">
        <f t="shared" si="55"/>
        <v>-1.8723137370644607E-3</v>
      </c>
      <c r="AJ283" s="34">
        <f t="shared" si="56"/>
        <v>6.7156417123249009E-3</v>
      </c>
      <c r="AL283" s="39">
        <f t="shared" si="57"/>
        <v>0.25474588107812995</v>
      </c>
      <c r="AM283" s="39">
        <f t="shared" si="58"/>
        <v>0.17526233990949211</v>
      </c>
      <c r="AN283" s="39">
        <f t="shared" si="59"/>
        <v>0.56999177901237796</v>
      </c>
    </row>
    <row r="284" spans="1:40" x14ac:dyDescent="0.35">
      <c r="A284" s="25">
        <v>44926</v>
      </c>
      <c r="O284" s="21">
        <f t="shared" si="49"/>
        <v>44926</v>
      </c>
      <c r="P284" s="29">
        <f t="shared" si="50"/>
        <v>0.36292190744204561</v>
      </c>
      <c r="Q284" s="29">
        <f t="shared" si="51"/>
        <v>0.22940184391209484</v>
      </c>
      <c r="R284" s="29">
        <f t="shared" si="52"/>
        <v>0.13211871793924057</v>
      </c>
      <c r="S284" s="29">
        <f t="shared" si="53"/>
        <v>1.4013455907101991E-3</v>
      </c>
      <c r="V284" s="8" t="s">
        <v>70</v>
      </c>
      <c r="W284" s="20">
        <v>44926</v>
      </c>
      <c r="X284" s="11">
        <v>116.977</v>
      </c>
      <c r="Y284" s="11">
        <v>108.22499999999999</v>
      </c>
      <c r="Z284" s="11">
        <v>123.846</v>
      </c>
      <c r="AB284" s="23">
        <v>15905342</v>
      </c>
      <c r="AC284" s="23">
        <v>4020134</v>
      </c>
      <c r="AD284" s="23">
        <v>2798587</v>
      </c>
      <c r="AF284" s="54">
        <f t="shared" si="60"/>
        <v>9086621</v>
      </c>
      <c r="AH284" s="34">
        <f t="shared" si="54"/>
        <v>3.6292190744204558E-3</v>
      </c>
      <c r="AI284" s="34">
        <f t="shared" si="55"/>
        <v>5.544312921021473E-5</v>
      </c>
      <c r="AJ284" s="34">
        <f t="shared" si="56"/>
        <v>7.508765650041097E-3</v>
      </c>
      <c r="AL284" s="39">
        <f t="shared" si="57"/>
        <v>0.25275369746843546</v>
      </c>
      <c r="AM284" s="39">
        <f t="shared" si="58"/>
        <v>0.1759526453439354</v>
      </c>
      <c r="AN284" s="39">
        <f t="shared" si="59"/>
        <v>0.57129365718762914</v>
      </c>
    </row>
    <row r="285" spans="1:40" x14ac:dyDescent="0.35">
      <c r="A285" s="25">
        <v>44957</v>
      </c>
      <c r="O285" s="21">
        <f t="shared" si="49"/>
        <v>44957</v>
      </c>
      <c r="P285" s="29">
        <f t="shared" si="50"/>
        <v>0.46932302931344827</v>
      </c>
      <c r="Q285" s="29">
        <f t="shared" si="51"/>
        <v>0.24567195116212781</v>
      </c>
      <c r="R285" s="29">
        <f t="shared" si="52"/>
        <v>0.11538355171959906</v>
      </c>
      <c r="S285" s="29">
        <f t="shared" si="53"/>
        <v>0.10826752643172137</v>
      </c>
      <c r="V285" s="8" t="s">
        <v>71</v>
      </c>
      <c r="W285" s="20">
        <v>44957</v>
      </c>
      <c r="X285" s="11">
        <v>117.526</v>
      </c>
      <c r="Y285" s="11">
        <v>108.678</v>
      </c>
      <c r="Z285" s="11">
        <v>124.67100000000001</v>
      </c>
      <c r="AB285" s="23">
        <v>16271264</v>
      </c>
      <c r="AC285" s="23">
        <v>4208709</v>
      </c>
      <c r="AD285" s="23">
        <v>2818339</v>
      </c>
      <c r="AF285" s="54">
        <f t="shared" si="60"/>
        <v>9244216</v>
      </c>
      <c r="AH285" s="34">
        <f t="shared" si="54"/>
        <v>4.6932302931344825E-3</v>
      </c>
      <c r="AI285" s="34">
        <f t="shared" si="55"/>
        <v>4.185724185724213E-3</v>
      </c>
      <c r="AJ285" s="34">
        <f t="shared" si="56"/>
        <v>6.661498958383822E-3</v>
      </c>
      <c r="AL285" s="39">
        <f t="shared" si="57"/>
        <v>0.25865900768373001</v>
      </c>
      <c r="AM285" s="39">
        <f t="shared" si="58"/>
        <v>0.17320959207594444</v>
      </c>
      <c r="AN285" s="39">
        <f t="shared" si="59"/>
        <v>0.56813140024032549</v>
      </c>
    </row>
    <row r="286" spans="1:40" x14ac:dyDescent="0.35">
      <c r="A286" s="25">
        <v>44985</v>
      </c>
      <c r="O286" s="21">
        <f t="shared" si="49"/>
        <v>44985</v>
      </c>
      <c r="P286" s="29">
        <f t="shared" si="50"/>
        <v>0.37183261576161669</v>
      </c>
      <c r="Q286" s="29">
        <f t="shared" si="51"/>
        <v>0.20275966858443478</v>
      </c>
      <c r="R286" s="29">
        <f t="shared" si="52"/>
        <v>0.12155837667043147</v>
      </c>
      <c r="S286" s="29">
        <f t="shared" si="53"/>
        <v>4.7514570506750474E-2</v>
      </c>
      <c r="V286" s="8" t="s">
        <v>72</v>
      </c>
      <c r="W286" s="20">
        <v>44985</v>
      </c>
      <c r="X286" s="11">
        <v>117.96299999999999</v>
      </c>
      <c r="Y286" s="11">
        <v>108.879</v>
      </c>
      <c r="Z286" s="11">
        <v>125.541</v>
      </c>
      <c r="AB286" s="23">
        <v>16299946</v>
      </c>
      <c r="AC286" s="23">
        <v>4187536</v>
      </c>
      <c r="AD286" s="23">
        <v>2839339</v>
      </c>
      <c r="AF286" s="54">
        <f t="shared" si="60"/>
        <v>9273071</v>
      </c>
      <c r="AH286" s="34">
        <f t="shared" si="54"/>
        <v>3.7183261576161667E-3</v>
      </c>
      <c r="AI286" s="34">
        <f t="shared" si="55"/>
        <v>1.8495003588583487E-3</v>
      </c>
      <c r="AJ286" s="34">
        <f t="shared" si="56"/>
        <v>6.9783670621073888E-3</v>
      </c>
      <c r="AL286" s="39">
        <f t="shared" si="57"/>
        <v>0.25690490017574291</v>
      </c>
      <c r="AM286" s="39">
        <f t="shared" si="58"/>
        <v>0.17419315376873026</v>
      </c>
      <c r="AN286" s="39">
        <f t="shared" si="59"/>
        <v>0.5689019460555268</v>
      </c>
    </row>
    <row r="287" spans="1:40" x14ac:dyDescent="0.35">
      <c r="A287" s="25">
        <v>45016</v>
      </c>
      <c r="O287" s="21">
        <f t="shared" si="49"/>
        <v>45016</v>
      </c>
      <c r="P287" s="29">
        <f t="shared" si="50"/>
        <v>0.2890736925985336</v>
      </c>
      <c r="Q287" s="29">
        <f t="shared" si="51"/>
        <v>0.15149997689731798</v>
      </c>
      <c r="R287" s="29">
        <f t="shared" si="52"/>
        <v>8.6924538800598611E-2</v>
      </c>
      <c r="S287" s="29">
        <f t="shared" si="53"/>
        <v>5.0649176900617016E-2</v>
      </c>
      <c r="V287" s="8" t="s">
        <v>73</v>
      </c>
      <c r="W287" s="20">
        <v>45016</v>
      </c>
      <c r="X287" s="11">
        <v>118.304</v>
      </c>
      <c r="Y287" s="11">
        <v>109.096</v>
      </c>
      <c r="Z287" s="11">
        <v>126.164</v>
      </c>
      <c r="AB287" s="23">
        <v>16298351</v>
      </c>
      <c r="AC287" s="23">
        <v>4141908</v>
      </c>
      <c r="AD287" s="23">
        <v>2854852</v>
      </c>
      <c r="AF287" s="54">
        <f t="shared" si="60"/>
        <v>9301591</v>
      </c>
      <c r="AH287" s="34">
        <f t="shared" si="54"/>
        <v>2.8907369259853362E-3</v>
      </c>
      <c r="AI287" s="34">
        <f t="shared" si="55"/>
        <v>1.9930381432599377E-3</v>
      </c>
      <c r="AJ287" s="34">
        <f t="shared" si="56"/>
        <v>4.9625222039015515E-3</v>
      </c>
      <c r="AL287" s="39">
        <f t="shared" si="57"/>
        <v>0.25413049455125858</v>
      </c>
      <c r="AM287" s="39">
        <f t="shared" si="58"/>
        <v>0.17516201485659499</v>
      </c>
      <c r="AN287" s="39">
        <f t="shared" si="59"/>
        <v>0.57070749059214643</v>
      </c>
    </row>
    <row r="288" spans="1:40" x14ac:dyDescent="0.35">
      <c r="A288" s="25">
        <v>45046</v>
      </c>
      <c r="O288" s="21">
        <f t="shared" si="49"/>
        <v>45046</v>
      </c>
      <c r="P288" s="29">
        <f t="shared" si="50"/>
        <v>0.34741006221260595</v>
      </c>
      <c r="Q288" s="29">
        <f t="shared" si="51"/>
        <v>0.21901704202481495</v>
      </c>
      <c r="R288" s="29">
        <f t="shared" si="52"/>
        <v>9.9407054488711316E-2</v>
      </c>
      <c r="S288" s="29">
        <f t="shared" si="53"/>
        <v>2.8985965699079706E-2</v>
      </c>
      <c r="V288" s="8" t="s">
        <v>74</v>
      </c>
      <c r="W288" s="20">
        <v>45046</v>
      </c>
      <c r="X288" s="11">
        <v>118.715</v>
      </c>
      <c r="Y288" s="11">
        <v>109.22</v>
      </c>
      <c r="Z288" s="11">
        <v>126.881</v>
      </c>
      <c r="AB288" s="23">
        <v>16422110</v>
      </c>
      <c r="AC288" s="23">
        <v>4187973</v>
      </c>
      <c r="AD288" s="23">
        <v>2872516</v>
      </c>
      <c r="AF288" s="54">
        <f t="shared" si="60"/>
        <v>9361621</v>
      </c>
      <c r="AH288" s="34">
        <f t="shared" si="54"/>
        <v>3.4741006221260598E-3</v>
      </c>
      <c r="AI288" s="34">
        <f t="shared" si="55"/>
        <v>1.1366136246974703E-3</v>
      </c>
      <c r="AJ288" s="34">
        <f t="shared" si="56"/>
        <v>5.6830791667987603E-3</v>
      </c>
      <c r="AL288" s="39">
        <f t="shared" si="57"/>
        <v>0.25502039628281625</v>
      </c>
      <c r="AM288" s="39">
        <f t="shared" si="58"/>
        <v>0.17491759585095948</v>
      </c>
      <c r="AN288" s="39">
        <f t="shared" si="59"/>
        <v>0.5700620078662243</v>
      </c>
    </row>
    <row r="289" spans="1:40" x14ac:dyDescent="0.35">
      <c r="A289" s="25">
        <v>45077</v>
      </c>
      <c r="O289" s="21">
        <f t="shared" si="49"/>
        <v>45077</v>
      </c>
      <c r="P289" s="29">
        <f t="shared" si="50"/>
        <v>0.29313903045107947</v>
      </c>
      <c r="Q289" s="29">
        <f t="shared" si="51"/>
        <v>0.13014017740901168</v>
      </c>
      <c r="R289" s="29">
        <f t="shared" si="52"/>
        <v>9.2101629723871523E-2</v>
      </c>
      <c r="S289" s="29">
        <f t="shared" si="53"/>
        <v>7.0897223318196256E-2</v>
      </c>
      <c r="V289" s="8" t="s">
        <v>75</v>
      </c>
      <c r="W289" s="20">
        <v>45077</v>
      </c>
      <c r="X289" s="11">
        <v>119.063</v>
      </c>
      <c r="Y289" s="11">
        <v>109.524</v>
      </c>
      <c r="Z289" s="11">
        <v>127.548</v>
      </c>
      <c r="AB289" s="23">
        <v>16491122</v>
      </c>
      <c r="AC289" s="23">
        <v>4200568</v>
      </c>
      <c r="AD289" s="23">
        <v>2889271</v>
      </c>
      <c r="AF289" s="54">
        <f t="shared" si="60"/>
        <v>9401283</v>
      </c>
      <c r="AH289" s="34">
        <f t="shared" si="54"/>
        <v>2.9313903045107945E-3</v>
      </c>
      <c r="AI289" s="34">
        <f t="shared" si="55"/>
        <v>2.7833730086065009E-3</v>
      </c>
      <c r="AJ289" s="34">
        <f t="shared" si="56"/>
        <v>5.2568942552470551E-3</v>
      </c>
      <c r="AL289" s="39">
        <f t="shared" si="57"/>
        <v>0.25471693193464945</v>
      </c>
      <c r="AM289" s="39">
        <f t="shared" si="58"/>
        <v>0.17520160241371086</v>
      </c>
      <c r="AN289" s="39">
        <f t="shared" si="59"/>
        <v>0.57008146565163975</v>
      </c>
    </row>
    <row r="290" spans="1:40" x14ac:dyDescent="0.35">
      <c r="A290" s="25">
        <v>45107</v>
      </c>
      <c r="O290" s="21">
        <f t="shared" si="49"/>
        <v>45107</v>
      </c>
      <c r="P290" s="29">
        <f t="shared" si="50"/>
        <v>0.25784668620814372</v>
      </c>
      <c r="Q290" s="29">
        <f t="shared" si="51"/>
        <v>0.21289084684447937</v>
      </c>
      <c r="R290" s="29">
        <f t="shared" si="52"/>
        <v>8.1949651759602588E-2</v>
      </c>
      <c r="S290" s="29">
        <f t="shared" si="53"/>
        <v>-3.6993812395938255E-2</v>
      </c>
      <c r="V290" s="8" t="s">
        <v>76</v>
      </c>
      <c r="W290" s="20">
        <v>45107</v>
      </c>
      <c r="X290" s="11">
        <v>119.37</v>
      </c>
      <c r="Y290" s="11">
        <v>109.364</v>
      </c>
      <c r="Z290" s="11">
        <v>128.14400000000001</v>
      </c>
      <c r="AB290" s="23">
        <v>16561804</v>
      </c>
      <c r="AC290" s="23">
        <v>4193977</v>
      </c>
      <c r="AD290" s="23">
        <v>2904572</v>
      </c>
      <c r="AF290" s="54">
        <f t="shared" si="60"/>
        <v>9463255</v>
      </c>
      <c r="AH290" s="34">
        <f t="shared" si="54"/>
        <v>2.5784668620814372E-3</v>
      </c>
      <c r="AI290" s="34">
        <f t="shared" si="55"/>
        <v>-1.4608670245790565E-3</v>
      </c>
      <c r="AJ290" s="34">
        <f t="shared" si="56"/>
        <v>4.6727506507354376E-3</v>
      </c>
      <c r="AL290" s="39">
        <f t="shared" si="57"/>
        <v>0.25323189430330173</v>
      </c>
      <c r="AM290" s="39">
        <f t="shared" si="58"/>
        <v>0.17537775474217665</v>
      </c>
      <c r="AN290" s="39">
        <f t="shared" si="59"/>
        <v>0.57139035095452162</v>
      </c>
    </row>
    <row r="291" spans="1:40" x14ac:dyDescent="0.35">
      <c r="A291" s="25">
        <v>45138</v>
      </c>
      <c r="O291" s="21">
        <f t="shared" si="49"/>
        <v>45138</v>
      </c>
      <c r="P291" s="29">
        <f t="shared" si="50"/>
        <v>0.13906341626874155</v>
      </c>
      <c r="Q291" s="29">
        <f t="shared" si="51"/>
        <v>0.16117280769159445</v>
      </c>
      <c r="R291" s="29">
        <f t="shared" si="52"/>
        <v>8.5860922216055596E-2</v>
      </c>
      <c r="S291" s="29">
        <f t="shared" si="53"/>
        <v>-0.10797031363890851</v>
      </c>
      <c r="V291" s="8" t="s">
        <v>77</v>
      </c>
      <c r="W291" s="20">
        <v>45138</v>
      </c>
      <c r="X291" s="11">
        <v>119.536</v>
      </c>
      <c r="Y291" s="11">
        <v>108.898</v>
      </c>
      <c r="Z291" s="11">
        <v>128.77099999999999</v>
      </c>
      <c r="AB291" s="23">
        <v>16642438</v>
      </c>
      <c r="AC291" s="23">
        <v>4217060</v>
      </c>
      <c r="AD291" s="23">
        <v>2920406</v>
      </c>
      <c r="AF291" s="54">
        <f t="shared" si="60"/>
        <v>9504972</v>
      </c>
      <c r="AH291" s="34">
        <f t="shared" si="54"/>
        <v>1.3906341626874156E-3</v>
      </c>
      <c r="AI291" s="34">
        <f t="shared" si="55"/>
        <v>-4.260999963424968E-3</v>
      </c>
      <c r="AJ291" s="34">
        <f t="shared" si="56"/>
        <v>4.8929329504306179E-3</v>
      </c>
      <c r="AL291" s="39">
        <f t="shared" si="57"/>
        <v>0.25339196096148892</v>
      </c>
      <c r="AM291" s="39">
        <f t="shared" si="58"/>
        <v>0.17547945799768039</v>
      </c>
      <c r="AN291" s="39">
        <f t="shared" si="59"/>
        <v>0.57112858104083064</v>
      </c>
    </row>
    <row r="292" spans="1:40" x14ac:dyDescent="0.35">
      <c r="A292" s="25">
        <v>45169</v>
      </c>
      <c r="O292" s="21">
        <f t="shared" si="49"/>
        <v>45169</v>
      </c>
      <c r="P292" s="29">
        <f t="shared" si="50"/>
        <v>0.10206130370766955</v>
      </c>
      <c r="Q292" s="29">
        <f t="shared" si="51"/>
        <v>4.6259726693443762E-2</v>
      </c>
      <c r="R292" s="29">
        <f t="shared" si="52"/>
        <v>7.6449391370770822E-2</v>
      </c>
      <c r="S292" s="29">
        <f t="shared" si="53"/>
        <v>-2.064781435654503E-2</v>
      </c>
      <c r="V292" s="8" t="s">
        <v>78</v>
      </c>
      <c r="W292" s="20">
        <v>45169</v>
      </c>
      <c r="X292" s="11">
        <v>119.658</v>
      </c>
      <c r="Y292" s="11">
        <v>108.809</v>
      </c>
      <c r="Z292" s="11">
        <v>129.33000000000001</v>
      </c>
      <c r="AB292" s="23">
        <v>16665761</v>
      </c>
      <c r="AC292" s="23">
        <v>4210456</v>
      </c>
      <c r="AD292" s="23">
        <v>2934982</v>
      </c>
      <c r="AF292" s="54">
        <f t="shared" si="60"/>
        <v>9520323</v>
      </c>
      <c r="AH292" s="34">
        <f t="shared" si="54"/>
        <v>1.0206130370766955E-3</v>
      </c>
      <c r="AI292" s="34">
        <f t="shared" si="55"/>
        <v>-8.1727855424340795E-4</v>
      </c>
      <c r="AJ292" s="34">
        <f t="shared" si="56"/>
        <v>4.3410395197678517E-3</v>
      </c>
      <c r="AL292" s="39">
        <f t="shared" si="57"/>
        <v>0.25264108851674999</v>
      </c>
      <c r="AM292" s="39">
        <f t="shared" si="58"/>
        <v>0.17610848973533222</v>
      </c>
      <c r="AN292" s="39">
        <f t="shared" si="59"/>
        <v>0.57125042174791774</v>
      </c>
    </row>
    <row r="293" spans="1:40" x14ac:dyDescent="0.35">
      <c r="A293" s="25">
        <v>45199</v>
      </c>
      <c r="O293" s="21">
        <f t="shared" si="49"/>
        <v>45199</v>
      </c>
      <c r="P293" s="29">
        <f t="shared" si="50"/>
        <v>0.31924317638603772</v>
      </c>
      <c r="Q293" s="29">
        <f t="shared" si="51"/>
        <v>0.23835859839439422</v>
      </c>
      <c r="R293" s="29">
        <f t="shared" si="52"/>
        <v>8.6002689811772212E-2</v>
      </c>
      <c r="S293" s="29">
        <f t="shared" si="53"/>
        <v>-5.1181118201287252E-3</v>
      </c>
      <c r="V293" s="8" t="s">
        <v>79</v>
      </c>
      <c r="W293" s="20">
        <v>45199</v>
      </c>
      <c r="X293" s="11">
        <v>120.04</v>
      </c>
      <c r="Y293" s="11">
        <v>108.78700000000001</v>
      </c>
      <c r="Z293" s="11">
        <v>129.96199999999999</v>
      </c>
      <c r="AB293" s="23">
        <v>16770280</v>
      </c>
      <c r="AC293" s="23">
        <v>4245142</v>
      </c>
      <c r="AD293" s="23">
        <v>2951444</v>
      </c>
      <c r="AF293" s="54">
        <f t="shared" si="60"/>
        <v>9573694</v>
      </c>
      <c r="AH293" s="34">
        <f t="shared" si="54"/>
        <v>3.1924317638603772E-3</v>
      </c>
      <c r="AI293" s="34">
        <f t="shared" si="55"/>
        <v>-2.0218915714684778E-4</v>
      </c>
      <c r="AJ293" s="34">
        <f t="shared" si="56"/>
        <v>4.8867238846360206E-3</v>
      </c>
      <c r="AL293" s="39">
        <f t="shared" si="57"/>
        <v>0.25313483138027509</v>
      </c>
      <c r="AM293" s="39">
        <f t="shared" si="58"/>
        <v>0.17599252964172332</v>
      </c>
      <c r="AN293" s="39">
        <f t="shared" si="59"/>
        <v>0.57087263897800156</v>
      </c>
    </row>
    <row r="294" spans="1:40" x14ac:dyDescent="0.35">
      <c r="A294" s="25">
        <v>45230</v>
      </c>
      <c r="O294" s="21">
        <f t="shared" si="49"/>
        <v>45230</v>
      </c>
      <c r="P294" s="29">
        <f t="shared" si="50"/>
        <v>0.13328890369876423</v>
      </c>
      <c r="Q294" s="29">
        <f t="shared" si="51"/>
        <v>4.888795006287365E-2</v>
      </c>
      <c r="R294" s="29">
        <f t="shared" si="52"/>
        <v>7.5152872539827345E-2</v>
      </c>
      <c r="S294" s="29">
        <f t="shared" si="53"/>
        <v>9.2480810960632268E-3</v>
      </c>
      <c r="V294" s="8" t="s">
        <v>80</v>
      </c>
      <c r="W294" s="20">
        <v>45230</v>
      </c>
      <c r="X294" s="11">
        <v>120.2</v>
      </c>
      <c r="Y294" s="11">
        <v>108.827</v>
      </c>
      <c r="Z294" s="11">
        <v>130.51599999999999</v>
      </c>
      <c r="AB294" s="23">
        <v>16825075</v>
      </c>
      <c r="AC294" s="23">
        <v>4231805</v>
      </c>
      <c r="AD294" s="23">
        <v>2966260</v>
      </c>
      <c r="AF294" s="54">
        <f t="shared" si="60"/>
        <v>9627010</v>
      </c>
      <c r="AH294" s="34">
        <f t="shared" si="54"/>
        <v>1.3328890369876422E-3</v>
      </c>
      <c r="AI294" s="34">
        <f t="shared" si="55"/>
        <v>3.676909924898383E-4</v>
      </c>
      <c r="AJ294" s="34">
        <f t="shared" si="56"/>
        <v>4.2627845062403018E-3</v>
      </c>
      <c r="AL294" s="39">
        <f t="shared" si="57"/>
        <v>0.25151774954940764</v>
      </c>
      <c r="AM294" s="39">
        <f t="shared" si="58"/>
        <v>0.17629995705814089</v>
      </c>
      <c r="AN294" s="39">
        <f t="shared" si="59"/>
        <v>0.57218229339245141</v>
      </c>
    </row>
    <row r="295" spans="1:40" x14ac:dyDescent="0.35">
      <c r="A295" s="25">
        <v>45260</v>
      </c>
      <c r="O295" s="21">
        <f t="shared" si="49"/>
        <v>45260</v>
      </c>
      <c r="P295" s="29">
        <f t="shared" si="50"/>
        <v>9.0682196339429824E-2</v>
      </c>
      <c r="Q295" s="29">
        <f t="shared" si="51"/>
        <v>9.2543930435439056E-2</v>
      </c>
      <c r="R295" s="29">
        <f t="shared" si="52"/>
        <v>8.3827371239501361E-2</v>
      </c>
      <c r="S295" s="29">
        <f t="shared" si="53"/>
        <v>-8.5689105335510607E-2</v>
      </c>
      <c r="V295" s="8" t="s">
        <v>81</v>
      </c>
      <c r="W295" s="20">
        <v>45260</v>
      </c>
      <c r="X295" s="11">
        <v>120.309</v>
      </c>
      <c r="Y295" s="11">
        <v>108.455</v>
      </c>
      <c r="Z295" s="11">
        <v>131.137</v>
      </c>
      <c r="AB295" s="23">
        <v>16930176</v>
      </c>
      <c r="AC295" s="23">
        <v>4244053</v>
      </c>
      <c r="AD295" s="23">
        <v>2982768</v>
      </c>
      <c r="AF295" s="54">
        <f t="shared" si="60"/>
        <v>9703355</v>
      </c>
      <c r="AH295" s="34">
        <f t="shared" si="54"/>
        <v>9.0682196339429829E-4</v>
      </c>
      <c r="AI295" s="34">
        <f t="shared" si="55"/>
        <v>-3.4182693633013858E-3</v>
      </c>
      <c r="AJ295" s="34">
        <f t="shared" si="56"/>
        <v>4.7580373287566995E-3</v>
      </c>
      <c r="AL295" s="39">
        <f t="shared" si="57"/>
        <v>0.25067979210611868</v>
      </c>
      <c r="AM295" s="39">
        <f t="shared" si="58"/>
        <v>0.17618056658123341</v>
      </c>
      <c r="AN295" s="39">
        <f t="shared" si="59"/>
        <v>0.57313964131264794</v>
      </c>
    </row>
    <row r="296" spans="1:40" x14ac:dyDescent="0.35">
      <c r="A296" s="25">
        <v>45291</v>
      </c>
      <c r="O296" s="21">
        <f t="shared" si="49"/>
        <v>45291</v>
      </c>
      <c r="P296" s="29">
        <f t="shared" si="50"/>
        <v>0.18203126948109311</v>
      </c>
      <c r="Q296" s="29">
        <f t="shared" si="51"/>
        <v>0.17323232202114894</v>
      </c>
      <c r="R296" s="29">
        <f t="shared" si="52"/>
        <v>7.3134535056286754E-2</v>
      </c>
      <c r="S296" s="29">
        <f t="shared" si="53"/>
        <v>-6.4335587596342586E-2</v>
      </c>
      <c r="V296" s="8" t="s">
        <v>329</v>
      </c>
      <c r="W296" s="20">
        <v>45291</v>
      </c>
      <c r="X296" s="11">
        <v>120.52800000000001</v>
      </c>
      <c r="Y296" s="11">
        <v>108.17700000000001</v>
      </c>
      <c r="Z296" s="11">
        <v>131.68299999999999</v>
      </c>
      <c r="AB296" s="23">
        <v>17067515</v>
      </c>
      <c r="AC296" s="23">
        <v>4283772</v>
      </c>
      <c r="AD296" s="23">
        <v>2997957</v>
      </c>
      <c r="AF296" s="54">
        <f t="shared" si="60"/>
        <v>9785786</v>
      </c>
      <c r="AH296" s="34">
        <f t="shared" si="54"/>
        <v>1.8203126948109312E-3</v>
      </c>
      <c r="AI296" s="34">
        <f t="shared" si="55"/>
        <v>-2.5632750910515108E-3</v>
      </c>
      <c r="AJ296" s="34">
        <f t="shared" si="56"/>
        <v>4.1635846481160336E-3</v>
      </c>
      <c r="AL296" s="39">
        <f t="shared" si="57"/>
        <v>0.25098978966768154</v>
      </c>
      <c r="AM296" s="39">
        <f t="shared" si="58"/>
        <v>0.17565281178894526</v>
      </c>
      <c r="AN296" s="39">
        <f t="shared" si="59"/>
        <v>0.5733573985433732</v>
      </c>
    </row>
    <row r="297" spans="1:40" x14ac:dyDescent="0.35">
      <c r="A297" s="25">
        <v>45322</v>
      </c>
      <c r="K297" s="40"/>
      <c r="L297" s="40"/>
      <c r="O297" s="21">
        <f t="shared" si="49"/>
        <v>45322</v>
      </c>
      <c r="P297" s="29">
        <f t="shared" si="50"/>
        <v>0.49780963759457908</v>
      </c>
      <c r="Q297" s="29">
        <f t="shared" si="51"/>
        <v>0.41942723548804978</v>
      </c>
      <c r="R297" s="29">
        <f t="shared" si="52"/>
        <v>9.0708574640226927E-2</v>
      </c>
      <c r="S297" s="29">
        <f t="shared" si="53"/>
        <v>-1.2326172533697576E-2</v>
      </c>
      <c r="V297" s="8" t="s">
        <v>335</v>
      </c>
      <c r="W297" s="20">
        <v>45322</v>
      </c>
      <c r="X297" s="11">
        <v>121.128</v>
      </c>
      <c r="Y297" s="11">
        <v>108.123</v>
      </c>
      <c r="Z297" s="11">
        <v>132.36000000000001</v>
      </c>
      <c r="AB297" s="23">
        <v>17094736</v>
      </c>
      <c r="AC297" s="23">
        <v>4221160</v>
      </c>
      <c r="AD297" s="23">
        <v>3016142</v>
      </c>
      <c r="AF297" s="54">
        <f t="shared" si="60"/>
        <v>9857434</v>
      </c>
      <c r="AH297" s="34">
        <f t="shared" si="54"/>
        <v>4.9780963759457906E-3</v>
      </c>
      <c r="AI297" s="34">
        <f t="shared" si="55"/>
        <v>-4.9918189633657844E-4</v>
      </c>
      <c r="AJ297" s="34">
        <f t="shared" si="56"/>
        <v>5.1411343909238171E-3</v>
      </c>
      <c r="AL297" s="39">
        <f t="shared" si="57"/>
        <v>0.24692747521810224</v>
      </c>
      <c r="AM297" s="39">
        <f t="shared" si="58"/>
        <v>0.17643688677028999</v>
      </c>
      <c r="AN297" s="39">
        <f t="shared" si="59"/>
        <v>0.57663563801160778</v>
      </c>
    </row>
    <row r="298" spans="1:40" x14ac:dyDescent="0.35">
      <c r="A298" s="25">
        <v>45351</v>
      </c>
      <c r="O298" s="21">
        <f t="shared" si="49"/>
        <v>45351</v>
      </c>
      <c r="P298" s="29">
        <f t="shared" si="50"/>
        <v>0.23941615481144429</v>
      </c>
      <c r="Q298" s="29">
        <f t="shared" si="51"/>
        <v>9.0090348373328716E-2</v>
      </c>
      <c r="R298" s="29">
        <f t="shared" si="52"/>
        <v>7.8046703739315049E-2</v>
      </c>
      <c r="S298" s="29">
        <f t="shared" si="53"/>
        <v>7.1279102698800528E-2</v>
      </c>
      <c r="V298" s="8" t="s">
        <v>340</v>
      </c>
      <c r="W298" s="20">
        <v>45351</v>
      </c>
      <c r="X298" s="11">
        <v>121.41800000000001</v>
      </c>
      <c r="Y298" s="11">
        <v>108.43600000000001</v>
      </c>
      <c r="Z298" s="11">
        <v>132.946</v>
      </c>
      <c r="AB298" s="23">
        <v>17201875</v>
      </c>
      <c r="AC298" s="23">
        <v>4235569</v>
      </c>
      <c r="AD298" s="23">
        <v>3032421</v>
      </c>
      <c r="AF298" s="54">
        <f t="shared" si="60"/>
        <v>9933885</v>
      </c>
      <c r="AH298" s="34">
        <f t="shared" si="54"/>
        <v>2.3941615481144428E-3</v>
      </c>
      <c r="AI298" s="34">
        <f t="shared" si="55"/>
        <v>2.8948512342425051E-3</v>
      </c>
      <c r="AJ298" s="34">
        <f t="shared" si="56"/>
        <v>4.4273194318524044E-3</v>
      </c>
      <c r="AL298" s="39">
        <f t="shared" si="57"/>
        <v>0.24622717000326999</v>
      </c>
      <c r="AM298" s="39">
        <f t="shared" si="58"/>
        <v>0.17628432946989792</v>
      </c>
      <c r="AN298" s="39">
        <f t="shared" si="59"/>
        <v>0.57748850052683209</v>
      </c>
    </row>
    <row r="299" spans="1:40" x14ac:dyDescent="0.35">
      <c r="A299" s="25">
        <v>45382</v>
      </c>
      <c r="O299" s="21">
        <f t="shared" si="49"/>
        <v>45382</v>
      </c>
      <c r="P299" s="29">
        <f t="shared" si="50"/>
        <v>0.33850005765206737</v>
      </c>
      <c r="Q299" s="29">
        <f t="shared" si="51"/>
        <v>0.24488544280007396</v>
      </c>
      <c r="R299" s="29">
        <f t="shared" si="52"/>
        <v>7.5890989968017172E-2</v>
      </c>
      <c r="S299" s="29">
        <f t="shared" si="53"/>
        <v>1.772362488397624E-2</v>
      </c>
      <c r="V299" s="8" t="s">
        <v>357</v>
      </c>
      <c r="W299" s="20">
        <v>45382</v>
      </c>
      <c r="X299" s="11">
        <v>121.82899999999999</v>
      </c>
      <c r="Y299" s="11">
        <v>108.514</v>
      </c>
      <c r="Z299" s="11">
        <v>133.51900000000001</v>
      </c>
      <c r="AB299" s="23">
        <v>17311660</v>
      </c>
      <c r="AC299" s="23">
        <v>4265502</v>
      </c>
      <c r="AD299" s="23">
        <v>3048243</v>
      </c>
      <c r="AF299" s="54">
        <f t="shared" si="60"/>
        <v>9997915</v>
      </c>
      <c r="AH299" s="34">
        <f t="shared" si="54"/>
        <v>3.3850005765206736E-3</v>
      </c>
      <c r="AI299" s="34">
        <f t="shared" si="55"/>
        <v>7.1931830757302688E-4</v>
      </c>
      <c r="AJ299" s="34">
        <f t="shared" si="56"/>
        <v>4.3100206098717333E-3</v>
      </c>
      <c r="AL299" s="39">
        <f t="shared" si="57"/>
        <v>0.24639474204091347</v>
      </c>
      <c r="AM299" s="39">
        <f t="shared" si="58"/>
        <v>0.17608034122666458</v>
      </c>
      <c r="AN299" s="39">
        <f t="shared" si="59"/>
        <v>0.5775249167324219</v>
      </c>
    </row>
    <row r="300" spans="1:40" x14ac:dyDescent="0.35">
      <c r="A300" s="25">
        <v>45412</v>
      </c>
      <c r="O300" s="21">
        <f t="shared" si="49"/>
        <v>45412</v>
      </c>
      <c r="P300" s="29">
        <f t="shared" si="50"/>
        <v>0.25527583744429244</v>
      </c>
      <c r="Q300" s="29">
        <f t="shared" si="51"/>
        <v>0.15776935279101184</v>
      </c>
      <c r="R300" s="29">
        <f t="shared" si="52"/>
        <v>7.1564070252404841E-2</v>
      </c>
      <c r="S300" s="29">
        <f t="shared" si="53"/>
        <v>2.5942414400875784E-2</v>
      </c>
      <c r="V300" s="8" t="s">
        <v>358</v>
      </c>
      <c r="W300" s="20">
        <v>45412</v>
      </c>
      <c r="X300" s="11">
        <v>122.14</v>
      </c>
      <c r="Y300" s="11">
        <v>108.629</v>
      </c>
      <c r="Z300" s="11">
        <v>134.06</v>
      </c>
      <c r="AB300" s="23">
        <v>17348031</v>
      </c>
      <c r="AC300" s="23">
        <v>4246670</v>
      </c>
      <c r="AD300" s="23">
        <v>3064016</v>
      </c>
      <c r="AF300" s="54">
        <f t="shared" si="60"/>
        <v>10037345</v>
      </c>
      <c r="AH300" s="34">
        <f t="shared" si="54"/>
        <v>2.5527583744429246E-3</v>
      </c>
      <c r="AI300" s="34">
        <f t="shared" si="55"/>
        <v>1.0597710894447638E-3</v>
      </c>
      <c r="AJ300" s="34">
        <f t="shared" si="56"/>
        <v>4.0518577880301436E-3</v>
      </c>
      <c r="AL300" s="39">
        <f t="shared" si="57"/>
        <v>0.24479262228664453</v>
      </c>
      <c r="AM300" s="39">
        <f t="shared" si="58"/>
        <v>0.17662038994511828</v>
      </c>
      <c r="AN300" s="39">
        <f t="shared" si="59"/>
        <v>0.57858698776823725</v>
      </c>
    </row>
    <row r="301" spans="1:40" x14ac:dyDescent="0.35">
      <c r="A301" s="25">
        <v>45443</v>
      </c>
      <c r="O301" s="21">
        <f t="shared" si="49"/>
        <v>45443</v>
      </c>
      <c r="P301" s="29">
        <f t="shared" si="50"/>
        <v>8.1054527591291753E-2</v>
      </c>
      <c r="Q301" s="29">
        <f t="shared" si="51"/>
        <v>4.8840592461671578E-2</v>
      </c>
      <c r="R301" s="29">
        <f t="shared" si="52"/>
        <v>7.4279583502772695E-2</v>
      </c>
      <c r="S301" s="29">
        <f t="shared" si="53"/>
        <v>-4.2065648373152527E-2</v>
      </c>
      <c r="V301" s="8" t="s">
        <v>359</v>
      </c>
      <c r="W301" s="20">
        <v>45443</v>
      </c>
      <c r="X301" s="11">
        <v>122.239</v>
      </c>
      <c r="Y301" s="11">
        <v>108.443</v>
      </c>
      <c r="Z301" s="11">
        <v>134.624</v>
      </c>
      <c r="AB301" s="23">
        <v>17445704</v>
      </c>
      <c r="AC301" s="23">
        <v>4285968</v>
      </c>
      <c r="AD301" s="23">
        <v>3080194</v>
      </c>
      <c r="AF301" s="54">
        <f t="shared" si="60"/>
        <v>10079542</v>
      </c>
      <c r="AH301" s="34">
        <f t="shared" si="54"/>
        <v>8.1054527591291759E-4</v>
      </c>
      <c r="AI301" s="34">
        <f t="shared" si="55"/>
        <v>-1.712249951670429E-3</v>
      </c>
      <c r="AJ301" s="34">
        <f t="shared" si="56"/>
        <v>4.2070714605400043E-3</v>
      </c>
      <c r="AL301" s="39">
        <f t="shared" si="57"/>
        <v>0.24567469446919424</v>
      </c>
      <c r="AM301" s="39">
        <f t="shared" si="58"/>
        <v>0.17655888234719561</v>
      </c>
      <c r="AN301" s="39">
        <f t="shared" si="59"/>
        <v>0.57776642318361016</v>
      </c>
    </row>
    <row r="302" spans="1:40" x14ac:dyDescent="0.35">
      <c r="A302" s="25">
        <v>45473</v>
      </c>
      <c r="O302" s="21">
        <f t="shared" si="49"/>
        <v>45473</v>
      </c>
      <c r="P302" s="29">
        <f t="shared" si="50"/>
        <v>0.22169683979744664</v>
      </c>
      <c r="Q302" s="29">
        <f t="shared" si="51"/>
        <v>0.14915238426091576</v>
      </c>
      <c r="R302" s="29">
        <f t="shared" si="52"/>
        <v>4.7872596351926915E-2</v>
      </c>
      <c r="S302" s="29">
        <f t="shared" si="53"/>
        <v>2.4671859184603954E-2</v>
      </c>
      <c r="V302" s="8" t="s">
        <v>360</v>
      </c>
      <c r="W302" s="20">
        <v>45473</v>
      </c>
      <c r="X302" s="11">
        <v>122.51</v>
      </c>
      <c r="Y302" s="11">
        <v>108.55200000000001</v>
      </c>
      <c r="Z302" s="11">
        <v>134.989</v>
      </c>
      <c r="AB302" s="23">
        <v>17512087</v>
      </c>
      <c r="AC302" s="23">
        <v>4298479</v>
      </c>
      <c r="AD302" s="23">
        <v>3092107</v>
      </c>
      <c r="AF302" s="54">
        <f t="shared" si="60"/>
        <v>10121501</v>
      </c>
      <c r="AH302" s="34">
        <f t="shared" si="54"/>
        <v>2.2169683979744665E-3</v>
      </c>
      <c r="AI302" s="34">
        <f t="shared" si="55"/>
        <v>1.0051363389062353E-3</v>
      </c>
      <c r="AJ302" s="34">
        <f t="shared" si="56"/>
        <v>2.7112550511053683E-3</v>
      </c>
      <c r="AL302" s="39">
        <f t="shared" si="57"/>
        <v>0.24545783720695311</v>
      </c>
      <c r="AM302" s="39">
        <f t="shared" si="58"/>
        <v>0.17656987428168899</v>
      </c>
      <c r="AN302" s="39">
        <f t="shared" si="59"/>
        <v>0.57797228851135785</v>
      </c>
    </row>
    <row r="303" spans="1:40" x14ac:dyDescent="0.35">
      <c r="A303" s="25">
        <v>45504</v>
      </c>
      <c r="O303" s="21">
        <f t="shared" si="49"/>
        <v>45504</v>
      </c>
      <c r="P303" s="29">
        <f t="shared" si="50"/>
        <v>0.17304709819605671</v>
      </c>
      <c r="Q303" s="29">
        <f t="shared" si="51"/>
        <v>0.12853540183782597</v>
      </c>
      <c r="R303" s="29">
        <f t="shared" si="52"/>
        <v>6.8991117426445717E-2</v>
      </c>
      <c r="S303" s="29">
        <f t="shared" si="53"/>
        <v>-2.4479421068214983E-2</v>
      </c>
      <c r="V303" s="8" t="s">
        <v>361</v>
      </c>
      <c r="W303" s="20">
        <v>45504</v>
      </c>
      <c r="X303" s="11">
        <v>122.72199999999999</v>
      </c>
      <c r="Y303" s="11">
        <v>108.444</v>
      </c>
      <c r="Z303" s="11">
        <v>135.517</v>
      </c>
      <c r="AB303" s="23">
        <v>17619144</v>
      </c>
      <c r="AC303" s="23">
        <v>4335109</v>
      </c>
      <c r="AD303" s="23">
        <v>3107724</v>
      </c>
      <c r="AF303" s="54">
        <f t="shared" si="60"/>
        <v>10176311</v>
      </c>
      <c r="AH303" s="34">
        <f t="shared" si="54"/>
        <v>1.7304709819605671E-3</v>
      </c>
      <c r="AI303" s="34">
        <f t="shared" si="55"/>
        <v>-9.9491487950479122E-4</v>
      </c>
      <c r="AJ303" s="34">
        <f t="shared" si="56"/>
        <v>3.9114298202075097E-3</v>
      </c>
      <c r="AL303" s="39">
        <f t="shared" si="57"/>
        <v>0.24604538109229371</v>
      </c>
      <c r="AM303" s="39">
        <f t="shared" si="58"/>
        <v>0.17638337027042858</v>
      </c>
      <c r="AN303" s="39">
        <f t="shared" si="59"/>
        <v>0.57757124863727771</v>
      </c>
    </row>
    <row r="304" spans="1:40" x14ac:dyDescent="0.35">
      <c r="A304" s="25">
        <v>45535</v>
      </c>
      <c r="O304" s="21">
        <f t="shared" si="49"/>
        <v>45535</v>
      </c>
      <c r="P304" s="29">
        <f t="shared" si="50"/>
        <v>0.16622936392823434</v>
      </c>
      <c r="Q304" s="29">
        <f t="shared" si="51"/>
        <v>0.12614904788455306</v>
      </c>
      <c r="R304" s="29">
        <f t="shared" si="52"/>
        <v>8.235012414729842E-2</v>
      </c>
      <c r="S304" s="29">
        <f t="shared" si="53"/>
        <v>-4.2269808103617135E-2</v>
      </c>
      <c r="V304" s="8" t="s">
        <v>362</v>
      </c>
      <c r="W304" s="20">
        <v>45535</v>
      </c>
      <c r="X304" s="11">
        <v>122.926</v>
      </c>
      <c r="Y304" s="11">
        <v>108.256</v>
      </c>
      <c r="Z304" s="11">
        <v>136.148</v>
      </c>
      <c r="AB304" s="23">
        <v>17674979</v>
      </c>
      <c r="AC304" s="23">
        <v>4309599</v>
      </c>
      <c r="AD304" s="23">
        <v>3125990</v>
      </c>
      <c r="AF304" s="54">
        <f t="shared" si="60"/>
        <v>10239390</v>
      </c>
      <c r="AH304" s="34">
        <f t="shared" si="54"/>
        <v>1.6622936392823434E-3</v>
      </c>
      <c r="AI304" s="34">
        <f t="shared" si="55"/>
        <v>-1.7336136623510971E-3</v>
      </c>
      <c r="AJ304" s="34">
        <f t="shared" si="56"/>
        <v>4.6562423902536234E-3</v>
      </c>
      <c r="AL304" s="39">
        <f t="shared" si="57"/>
        <v>0.24382484414832969</v>
      </c>
      <c r="AM304" s="39">
        <f t="shared" si="58"/>
        <v>0.17685961607083098</v>
      </c>
      <c r="AN304" s="39">
        <f t="shared" si="59"/>
        <v>0.57931553978083938</v>
      </c>
    </row>
    <row r="305" spans="1:40" x14ac:dyDescent="0.35">
      <c r="A305" s="25">
        <v>45565</v>
      </c>
      <c r="O305" s="21">
        <f t="shared" si="49"/>
        <v>45565</v>
      </c>
      <c r="P305" s="29">
        <f t="shared" si="50"/>
        <v>0.25055724582268418</v>
      </c>
      <c r="Q305" s="29">
        <f t="shared" si="51"/>
        <v>0.16789034247600379</v>
      </c>
      <c r="R305" s="29">
        <f t="shared" si="52"/>
        <v>5.6321892027837273E-2</v>
      </c>
      <c r="S305" s="29">
        <f t="shared" si="53"/>
        <v>2.634501131884313E-2</v>
      </c>
      <c r="V305" s="8" t="s">
        <v>363</v>
      </c>
      <c r="W305" s="20">
        <v>45565</v>
      </c>
      <c r="X305" s="11">
        <v>123.23399999999999</v>
      </c>
      <c r="Y305" s="11">
        <v>108.372</v>
      </c>
      <c r="Z305" s="11">
        <v>136.583</v>
      </c>
      <c r="AB305" s="23">
        <v>17810293</v>
      </c>
      <c r="AC305" s="23">
        <v>4378884</v>
      </c>
      <c r="AD305" s="23">
        <v>3139571</v>
      </c>
      <c r="AF305" s="54">
        <f t="shared" si="60"/>
        <v>10291838</v>
      </c>
      <c r="AH305" s="34">
        <f t="shared" si="54"/>
        <v>2.5055724582268416E-3</v>
      </c>
      <c r="AI305" s="34">
        <f t="shared" si="55"/>
        <v>1.0715341412947056E-3</v>
      </c>
      <c r="AJ305" s="34">
        <f t="shared" si="56"/>
        <v>3.1950524429297696E-3</v>
      </c>
      <c r="AL305" s="39">
        <f t="shared" si="57"/>
        <v>0.24586254701143884</v>
      </c>
      <c r="AM305" s="39">
        <f t="shared" si="58"/>
        <v>0.17627845875415973</v>
      </c>
      <c r="AN305" s="39">
        <f t="shared" si="59"/>
        <v>0.57785899423440146</v>
      </c>
    </row>
    <row r="306" spans="1:40" x14ac:dyDescent="0.35">
      <c r="A306" s="25">
        <v>45596</v>
      </c>
      <c r="O306" s="21">
        <f t="shared" si="49"/>
        <v>45596</v>
      </c>
      <c r="P306" s="29">
        <f t="shared" si="50"/>
        <v>0.29293863706444995</v>
      </c>
      <c r="Q306" s="29">
        <f t="shared" si="51"/>
        <v>0.21036605522848931</v>
      </c>
      <c r="R306" s="29">
        <f t="shared" si="52"/>
        <v>6.79102014129295E-2</v>
      </c>
      <c r="S306" s="29">
        <f t="shared" si="53"/>
        <v>1.466238042303112E-2</v>
      </c>
      <c r="V306" s="8" t="s">
        <v>364</v>
      </c>
      <c r="W306" s="20">
        <v>45596</v>
      </c>
      <c r="X306" s="11">
        <v>123.595</v>
      </c>
      <c r="Y306" s="11">
        <v>108.437</v>
      </c>
      <c r="Z306" s="11">
        <v>137.10900000000001</v>
      </c>
      <c r="AB306" s="23">
        <v>17893250</v>
      </c>
      <c r="AC306" s="23">
        <v>4374188</v>
      </c>
      <c r="AD306" s="23">
        <v>3155260</v>
      </c>
      <c r="AF306" s="54">
        <f t="shared" si="60"/>
        <v>10363802</v>
      </c>
      <c r="AH306" s="34">
        <f t="shared" si="54"/>
        <v>2.9293863706444994E-3</v>
      </c>
      <c r="AI306" s="34">
        <f t="shared" si="55"/>
        <v>5.9978592256300269E-4</v>
      </c>
      <c r="AJ306" s="34">
        <f t="shared" si="56"/>
        <v>3.8511381357856428E-3</v>
      </c>
      <c r="AL306" s="39">
        <f t="shared" si="57"/>
        <v>0.24446022941612061</v>
      </c>
      <c r="AM306" s="39">
        <f t="shared" si="58"/>
        <v>0.17633800455479021</v>
      </c>
      <c r="AN306" s="39">
        <f t="shared" si="59"/>
        <v>0.57920176602908913</v>
      </c>
    </row>
    <row r="307" spans="1:40" x14ac:dyDescent="0.35">
      <c r="A307" s="25">
        <v>45626</v>
      </c>
      <c r="O307" s="21">
        <f t="shared" si="49"/>
        <v>45626</v>
      </c>
      <c r="P307" s="29">
        <f t="shared" si="50"/>
        <v>9.7900400501634469E-2</v>
      </c>
      <c r="Q307" s="29">
        <f t="shared" si="51"/>
        <v>8.3961683152767752E-2</v>
      </c>
      <c r="R307" s="29">
        <f t="shared" si="52"/>
        <v>4.4093830552235196E-2</v>
      </c>
      <c r="S307" s="29">
        <f t="shared" si="53"/>
        <v>-3.01551132033685E-2</v>
      </c>
      <c r="V307" s="8" t="s">
        <v>365</v>
      </c>
      <c r="W307" s="20">
        <v>45626</v>
      </c>
      <c r="X307" s="11">
        <v>123.71599999999999</v>
      </c>
      <c r="Y307" s="11">
        <v>108.304</v>
      </c>
      <c r="Z307" s="11">
        <v>137.453</v>
      </c>
      <c r="AB307" s="23">
        <v>18018400</v>
      </c>
      <c r="AC307" s="23">
        <v>4429993</v>
      </c>
      <c r="AD307" s="23">
        <v>3166661</v>
      </c>
      <c r="AF307" s="54">
        <f t="shared" si="60"/>
        <v>10421746</v>
      </c>
      <c r="AH307" s="34">
        <f t="shared" si="54"/>
        <v>9.7900400501634466E-4</v>
      </c>
      <c r="AI307" s="34">
        <f t="shared" si="55"/>
        <v>-1.2265186237169561E-3</v>
      </c>
      <c r="AJ307" s="34">
        <f t="shared" si="56"/>
        <v>2.5089527310387652E-3</v>
      </c>
      <c r="AL307" s="39">
        <f t="shared" si="57"/>
        <v>0.24585939928073525</v>
      </c>
      <c r="AM307" s="39">
        <f t="shared" si="58"/>
        <v>0.17574595968565465</v>
      </c>
      <c r="AN307" s="39">
        <f t="shared" si="59"/>
        <v>0.57839464103361005</v>
      </c>
    </row>
    <row r="308" spans="1:40" x14ac:dyDescent="0.35">
      <c r="A308" s="25">
        <v>45657</v>
      </c>
      <c r="O308" s="21">
        <f t="shared" si="49"/>
        <v>45657</v>
      </c>
      <c r="P308" s="29">
        <f t="shared" si="50"/>
        <v>0.21339196223609719</v>
      </c>
      <c r="Q308" s="29">
        <f t="shared" si="51"/>
        <v>0.2275906717408131</v>
      </c>
      <c r="R308" s="29">
        <f t="shared" si="52"/>
        <v>5.4228732369639425E-2</v>
      </c>
      <c r="S308" s="29">
        <f t="shared" si="53"/>
        <v>-6.842744187435533E-2</v>
      </c>
      <c r="V308" s="8" t="s">
        <v>366</v>
      </c>
      <c r="W308" s="20">
        <v>45657</v>
      </c>
      <c r="X308" s="11">
        <v>123.98</v>
      </c>
      <c r="Y308" s="11">
        <v>108.004</v>
      </c>
      <c r="Z308" s="11">
        <v>137.87799999999999</v>
      </c>
      <c r="AB308" s="23">
        <v>18130702</v>
      </c>
      <c r="AC308" s="23">
        <v>4478867</v>
      </c>
      <c r="AD308" s="23">
        <v>3179870</v>
      </c>
      <c r="AF308" s="54">
        <f t="shared" si="60"/>
        <v>10471965</v>
      </c>
      <c r="AH308" s="34">
        <f t="shared" si="54"/>
        <v>2.133919622360972E-3</v>
      </c>
      <c r="AI308" s="34">
        <f t="shared" si="55"/>
        <v>-2.7699807947997963E-3</v>
      </c>
      <c r="AJ308" s="34">
        <f t="shared" si="56"/>
        <v>3.0919659810988696E-3</v>
      </c>
      <c r="AL308" s="39">
        <f t="shared" si="57"/>
        <v>0.24703218882534167</v>
      </c>
      <c r="AM308" s="39">
        <f t="shared" si="58"/>
        <v>0.17538592824480817</v>
      </c>
      <c r="AN308" s="39">
        <f t="shared" si="59"/>
        <v>0.57758188292985013</v>
      </c>
    </row>
    <row r="309" spans="1:40" x14ac:dyDescent="0.35">
      <c r="A309" s="25">
        <v>45688</v>
      </c>
      <c r="O309" s="21">
        <f t="shared" si="49"/>
        <v>45688</v>
      </c>
      <c r="P309" s="29">
        <f t="shared" si="50"/>
        <v>0.29843523148894202</v>
      </c>
      <c r="Q309" s="29">
        <f t="shared" si="51"/>
        <v>0.14274299272950938</v>
      </c>
      <c r="R309" s="29">
        <f t="shared" si="52"/>
        <v>5.6726415299989667E-2</v>
      </c>
      <c r="S309" s="29">
        <f t="shared" si="53"/>
        <v>9.8965823459442964E-2</v>
      </c>
      <c r="V309" s="8" t="s">
        <v>367</v>
      </c>
      <c r="W309" s="20">
        <v>45688</v>
      </c>
      <c r="X309" s="11">
        <v>124.35</v>
      </c>
      <c r="Y309" s="11">
        <v>108.446</v>
      </c>
      <c r="Z309" s="11">
        <v>138.32</v>
      </c>
      <c r="AB309" s="23">
        <v>18048104</v>
      </c>
      <c r="AC309" s="23">
        <v>4364499</v>
      </c>
      <c r="AD309" s="23">
        <v>3193667</v>
      </c>
      <c r="AF309" s="54">
        <f t="shared" si="60"/>
        <v>10489938</v>
      </c>
      <c r="AH309" s="34">
        <f t="shared" si="54"/>
        <v>2.9843523148894201E-3</v>
      </c>
      <c r="AI309" s="34">
        <f t="shared" si="55"/>
        <v>4.0924410207028722E-3</v>
      </c>
      <c r="AJ309" s="34">
        <f t="shared" si="56"/>
        <v>3.2057326041863626E-3</v>
      </c>
      <c r="AL309" s="39">
        <f t="shared" si="57"/>
        <v>0.24182590038266624</v>
      </c>
      <c r="AM309" s="39">
        <f t="shared" si="58"/>
        <v>0.17695304725637662</v>
      </c>
      <c r="AN309" s="39">
        <f t="shared" si="59"/>
        <v>0.58122105236095711</v>
      </c>
    </row>
    <row r="310" spans="1:40" x14ac:dyDescent="0.35">
      <c r="A310" s="25">
        <v>45716</v>
      </c>
      <c r="O310" s="21">
        <f t="shared" si="49"/>
        <v>45716</v>
      </c>
      <c r="P310" s="29">
        <f t="shared" si="50"/>
        <v>0.36509851226377787</v>
      </c>
      <c r="Q310" s="29">
        <f t="shared" si="51"/>
        <v>0.21526476147267956</v>
      </c>
      <c r="R310" s="29">
        <f t="shared" si="52"/>
        <v>4.9454646286605036E-2</v>
      </c>
      <c r="S310" s="29">
        <f t="shared" si="53"/>
        <v>0.10037910450449328</v>
      </c>
      <c r="V310" s="8" t="s">
        <v>368</v>
      </c>
      <c r="W310" s="20">
        <v>45716</v>
      </c>
      <c r="X310" s="11">
        <v>124.804</v>
      </c>
      <c r="Y310" s="11">
        <v>108.893</v>
      </c>
      <c r="Z310" s="11">
        <v>138.70699999999999</v>
      </c>
      <c r="AB310" s="23">
        <v>18138036</v>
      </c>
      <c r="AC310" s="23">
        <v>4417124</v>
      </c>
      <c r="AD310" s="23">
        <v>3206058</v>
      </c>
      <c r="AF310" s="54">
        <f t="shared" si="60"/>
        <v>10514854</v>
      </c>
      <c r="AH310" s="34">
        <f t="shared" si="54"/>
        <v>3.6509851226377787E-3</v>
      </c>
      <c r="AI310" s="34">
        <f t="shared" si="55"/>
        <v>4.1218671043653319E-3</v>
      </c>
      <c r="AJ310" s="34">
        <f t="shared" si="56"/>
        <v>2.7978600347021436E-3</v>
      </c>
      <c r="AL310" s="39">
        <f t="shared" si="57"/>
        <v>0.24352824087459082</v>
      </c>
      <c r="AM310" s="39">
        <f t="shared" si="58"/>
        <v>0.17675882879491472</v>
      </c>
      <c r="AN310" s="39">
        <f t="shared" si="59"/>
        <v>0.57971293033049442</v>
      </c>
    </row>
    <row r="311" spans="1:40" x14ac:dyDescent="0.35">
      <c r="A311" s="25">
        <v>45747</v>
      </c>
      <c r="O311" s="21">
        <f t="shared" si="49"/>
        <v>45747</v>
      </c>
      <c r="P311" s="29" t="e">
        <f t="shared" si="50"/>
        <v>#N/A</v>
      </c>
      <c r="Q311" s="29" t="e">
        <f t="shared" si="51"/>
        <v>#N/A</v>
      </c>
      <c r="R311" s="29" t="e">
        <f t="shared" si="52"/>
        <v>#N/A</v>
      </c>
      <c r="S311" s="29" t="e">
        <f t="shared" si="53"/>
        <v>#N/A</v>
      </c>
      <c r="AF311" s="54" t="str">
        <f t="shared" si="60"/>
        <v>.</v>
      </c>
      <c r="AH311" s="34" t="str">
        <f t="shared" si="54"/>
        <v>.</v>
      </c>
      <c r="AI311" s="34" t="str">
        <f t="shared" si="55"/>
        <v>.</v>
      </c>
      <c r="AJ311" s="34" t="str">
        <f t="shared" si="56"/>
        <v>.</v>
      </c>
      <c r="AL311" s="39" t="str">
        <f t="shared" si="57"/>
        <v>.</v>
      </c>
      <c r="AM311" s="39" t="str">
        <f t="shared" si="58"/>
        <v>.</v>
      </c>
      <c r="AN311" s="39" t="str">
        <f t="shared" si="59"/>
        <v>.</v>
      </c>
    </row>
    <row r="312" spans="1:40" x14ac:dyDescent="0.35">
      <c r="A312" s="25">
        <v>45777</v>
      </c>
      <c r="O312" s="21">
        <f t="shared" si="49"/>
        <v>45777</v>
      </c>
      <c r="P312" s="29" t="e">
        <f t="shared" si="50"/>
        <v>#N/A</v>
      </c>
      <c r="Q312" s="29" t="e">
        <f t="shared" si="51"/>
        <v>#N/A</v>
      </c>
      <c r="R312" s="29" t="e">
        <f t="shared" si="52"/>
        <v>#N/A</v>
      </c>
      <c r="S312" s="29" t="e">
        <f t="shared" si="53"/>
        <v>#N/A</v>
      </c>
      <c r="AF312" s="54" t="str">
        <f t="shared" si="60"/>
        <v>.</v>
      </c>
      <c r="AH312" s="34" t="str">
        <f t="shared" si="54"/>
        <v>.</v>
      </c>
      <c r="AI312" s="34" t="str">
        <f t="shared" si="55"/>
        <v>.</v>
      </c>
      <c r="AJ312" s="34" t="str">
        <f t="shared" si="56"/>
        <v>.</v>
      </c>
      <c r="AL312" s="39" t="str">
        <f t="shared" si="57"/>
        <v>.</v>
      </c>
      <c r="AM312" s="39" t="str">
        <f t="shared" si="58"/>
        <v>.</v>
      </c>
      <c r="AN312" s="39" t="str">
        <f t="shared" si="59"/>
        <v>.</v>
      </c>
    </row>
    <row r="313" spans="1:40" x14ac:dyDescent="0.35">
      <c r="A313" s="25">
        <v>45808</v>
      </c>
      <c r="O313" s="21">
        <f t="shared" si="49"/>
        <v>45808</v>
      </c>
      <c r="P313" s="29" t="e">
        <f t="shared" si="50"/>
        <v>#N/A</v>
      </c>
      <c r="Q313" s="29" t="e">
        <f t="shared" si="51"/>
        <v>#N/A</v>
      </c>
      <c r="R313" s="29" t="e">
        <f t="shared" si="52"/>
        <v>#N/A</v>
      </c>
      <c r="S313" s="29" t="e">
        <f t="shared" si="53"/>
        <v>#N/A</v>
      </c>
      <c r="AF313" s="54" t="str">
        <f t="shared" si="60"/>
        <v>.</v>
      </c>
      <c r="AH313" s="34" t="str">
        <f t="shared" si="54"/>
        <v>.</v>
      </c>
      <c r="AI313" s="34" t="str">
        <f t="shared" si="55"/>
        <v>.</v>
      </c>
      <c r="AJ313" s="34" t="str">
        <f t="shared" si="56"/>
        <v>.</v>
      </c>
      <c r="AL313" s="39" t="str">
        <f t="shared" si="57"/>
        <v>.</v>
      </c>
      <c r="AM313" s="39" t="str">
        <f t="shared" si="58"/>
        <v>.</v>
      </c>
      <c r="AN313" s="39" t="str">
        <f t="shared" si="59"/>
        <v>.</v>
      </c>
    </row>
    <row r="314" spans="1:40" x14ac:dyDescent="0.35">
      <c r="A314" s="25">
        <v>45838</v>
      </c>
      <c r="O314" s="21">
        <f t="shared" si="49"/>
        <v>45838</v>
      </c>
      <c r="P314" s="29" t="e">
        <f t="shared" si="50"/>
        <v>#N/A</v>
      </c>
      <c r="Q314" s="29" t="e">
        <f t="shared" si="51"/>
        <v>#N/A</v>
      </c>
      <c r="R314" s="29" t="e">
        <f t="shared" si="52"/>
        <v>#N/A</v>
      </c>
      <c r="S314" s="29" t="e">
        <f t="shared" si="53"/>
        <v>#N/A</v>
      </c>
      <c r="AF314" s="54" t="str">
        <f t="shared" si="60"/>
        <v>.</v>
      </c>
      <c r="AH314" s="34" t="str">
        <f t="shared" si="54"/>
        <v>.</v>
      </c>
      <c r="AI314" s="34" t="str">
        <f t="shared" si="55"/>
        <v>.</v>
      </c>
      <c r="AJ314" s="34" t="str">
        <f t="shared" si="56"/>
        <v>.</v>
      </c>
      <c r="AL314" s="39" t="str">
        <f t="shared" si="57"/>
        <v>.</v>
      </c>
      <c r="AM314" s="39" t="str">
        <f t="shared" si="58"/>
        <v>.</v>
      </c>
      <c r="AN314" s="39" t="str">
        <f t="shared" si="59"/>
        <v>.</v>
      </c>
    </row>
    <row r="315" spans="1:40" x14ac:dyDescent="0.35">
      <c r="A315" s="25">
        <v>45869</v>
      </c>
      <c r="O315" s="21">
        <f t="shared" si="49"/>
        <v>45869</v>
      </c>
      <c r="P315" s="29" t="e">
        <f t="shared" si="50"/>
        <v>#N/A</v>
      </c>
      <c r="Q315" s="29" t="e">
        <f t="shared" si="51"/>
        <v>#N/A</v>
      </c>
      <c r="R315" s="29" t="e">
        <f t="shared" si="52"/>
        <v>#N/A</v>
      </c>
      <c r="S315" s="29" t="e">
        <f t="shared" si="53"/>
        <v>#N/A</v>
      </c>
      <c r="AF315" s="54" t="str">
        <f t="shared" si="60"/>
        <v>.</v>
      </c>
      <c r="AH315" s="34" t="str">
        <f t="shared" si="54"/>
        <v>.</v>
      </c>
      <c r="AI315" s="34" t="str">
        <f t="shared" si="55"/>
        <v>.</v>
      </c>
      <c r="AJ315" s="34" t="str">
        <f t="shared" si="56"/>
        <v>.</v>
      </c>
      <c r="AL315" s="39" t="str">
        <f t="shared" si="57"/>
        <v>.</v>
      </c>
      <c r="AM315" s="39" t="str">
        <f t="shared" si="58"/>
        <v>.</v>
      </c>
      <c r="AN315" s="39" t="str">
        <f t="shared" si="59"/>
        <v>.</v>
      </c>
    </row>
    <row r="316" spans="1:40" x14ac:dyDescent="0.35">
      <c r="A316" s="25">
        <v>45900</v>
      </c>
      <c r="O316" s="21">
        <f t="shared" si="49"/>
        <v>45900</v>
      </c>
      <c r="P316" s="29" t="e">
        <f t="shared" si="50"/>
        <v>#N/A</v>
      </c>
      <c r="Q316" s="29" t="e">
        <f t="shared" si="51"/>
        <v>#N/A</v>
      </c>
      <c r="R316" s="29" t="e">
        <f t="shared" si="52"/>
        <v>#N/A</v>
      </c>
      <c r="S316" s="29" t="e">
        <f t="shared" si="53"/>
        <v>#N/A</v>
      </c>
      <c r="AF316" s="54" t="str">
        <f t="shared" si="60"/>
        <v>.</v>
      </c>
      <c r="AH316" s="34" t="str">
        <f t="shared" si="54"/>
        <v>.</v>
      </c>
      <c r="AI316" s="34" t="str">
        <f t="shared" si="55"/>
        <v>.</v>
      </c>
      <c r="AJ316" s="34" t="str">
        <f t="shared" si="56"/>
        <v>.</v>
      </c>
      <c r="AL316" s="39" t="str">
        <f t="shared" si="57"/>
        <v>.</v>
      </c>
      <c r="AM316" s="39" t="str">
        <f t="shared" si="58"/>
        <v>.</v>
      </c>
      <c r="AN316" s="39" t="str">
        <f t="shared" si="59"/>
        <v>.</v>
      </c>
    </row>
    <row r="317" spans="1:40" x14ac:dyDescent="0.35">
      <c r="A317" s="25">
        <v>45930</v>
      </c>
      <c r="O317" s="21">
        <f t="shared" si="49"/>
        <v>45930</v>
      </c>
      <c r="P317" s="29" t="e">
        <f t="shared" si="50"/>
        <v>#N/A</v>
      </c>
      <c r="Q317" s="29" t="e">
        <f t="shared" si="51"/>
        <v>#N/A</v>
      </c>
      <c r="R317" s="29" t="e">
        <f t="shared" si="52"/>
        <v>#N/A</v>
      </c>
      <c r="S317" s="29" t="e">
        <f t="shared" si="53"/>
        <v>#N/A</v>
      </c>
      <c r="AF317" s="54" t="str">
        <f t="shared" si="60"/>
        <v>.</v>
      </c>
      <c r="AH317" s="34" t="str">
        <f t="shared" si="54"/>
        <v>.</v>
      </c>
      <c r="AI317" s="34" t="str">
        <f t="shared" si="55"/>
        <v>.</v>
      </c>
      <c r="AJ317" s="34" t="str">
        <f t="shared" si="56"/>
        <v>.</v>
      </c>
      <c r="AL317" s="39" t="str">
        <f t="shared" si="57"/>
        <v>.</v>
      </c>
      <c r="AM317" s="39" t="str">
        <f t="shared" si="58"/>
        <v>.</v>
      </c>
      <c r="AN317" s="39" t="str">
        <f t="shared" si="59"/>
        <v>.</v>
      </c>
    </row>
    <row r="318" spans="1:40" x14ac:dyDescent="0.35">
      <c r="A318" s="25">
        <v>45961</v>
      </c>
      <c r="O318" s="21">
        <f t="shared" si="49"/>
        <v>45961</v>
      </c>
      <c r="P318" s="29" t="e">
        <f t="shared" si="50"/>
        <v>#N/A</v>
      </c>
      <c r="Q318" s="29" t="e">
        <f t="shared" si="51"/>
        <v>#N/A</v>
      </c>
      <c r="R318" s="29" t="e">
        <f t="shared" si="52"/>
        <v>#N/A</v>
      </c>
      <c r="S318" s="29" t="e">
        <f t="shared" si="53"/>
        <v>#N/A</v>
      </c>
    </row>
    <row r="319" spans="1:40" x14ac:dyDescent="0.35">
      <c r="A319" s="25">
        <v>45991</v>
      </c>
      <c r="O319" s="21">
        <f t="shared" si="49"/>
        <v>45991</v>
      </c>
      <c r="P319" s="29" t="e">
        <f t="shared" si="50"/>
        <v>#N/A</v>
      </c>
      <c r="Q319" s="29" t="e">
        <f t="shared" si="51"/>
        <v>#N/A</v>
      </c>
      <c r="R319" s="29" t="e">
        <f t="shared" si="52"/>
        <v>#N/A</v>
      </c>
      <c r="S319" s="29" t="e">
        <f t="shared" si="53"/>
        <v>#N/A</v>
      </c>
    </row>
    <row r="320" spans="1:40" x14ac:dyDescent="0.35">
      <c r="A320" s="25">
        <v>46022</v>
      </c>
      <c r="O320" s="21">
        <f t="shared" si="49"/>
        <v>46022</v>
      </c>
      <c r="P320" s="29" t="e">
        <f t="shared" si="50"/>
        <v>#N/A</v>
      </c>
      <c r="Q320" s="29" t="e">
        <f t="shared" si="51"/>
        <v>#N/A</v>
      </c>
      <c r="R320" s="29" t="e">
        <f t="shared" si="52"/>
        <v>#N/A</v>
      </c>
      <c r="S320" s="29" t="e">
        <f t="shared" si="53"/>
        <v>#N/A</v>
      </c>
    </row>
  </sheetData>
  <phoneticPr fontId="4" type="noConversion"/>
  <hyperlinks>
    <hyperlink ref="AD3" r:id="rId1" xr:uid="{00000000-0004-0000-0000-000000000000}"/>
    <hyperlink ref="Y3" r:id="rId2" xr:uid="{00000000-0004-0000-0000-000001000000}"/>
    <hyperlink ref="AC3" r:id="rId3" xr:uid="{00000000-0004-0000-0000-000002000000}"/>
    <hyperlink ref="X3" r:id="rId4" xr:uid="{00000000-0004-0000-0000-000003000000}"/>
  </hyperlinks>
  <pageMargins left="0.7" right="0.7" top="0.75" bottom="0.75" header="0.3" footer="0.3"/>
  <pageSetup orientation="portrait" horizontalDpi="90" verticalDpi="90" r:id="rId5"/>
  <headerFooter>
    <oddHeader>&amp;L&amp;"Calibri"&amp;11&amp;K000000 NONCONFIDENTIAL // FRSONLY&amp;1#_x000D_</oddHeader>
  </headerFooter>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AR319"/>
  <sheetViews>
    <sheetView zoomScaleNormal="100" workbookViewId="0">
      <pane xSplit="2" ySplit="7" topLeftCell="C23" activePane="bottomRight" state="frozenSplit"/>
      <selection pane="topRight" activeCell="C1" sqref="C1"/>
      <selection pane="bottomLeft" activeCell="A8" sqref="A8"/>
      <selection pane="bottomRight" activeCell="D51" sqref="D51"/>
    </sheetView>
  </sheetViews>
  <sheetFormatPr defaultRowHeight="15.5" x14ac:dyDescent="0.35"/>
  <cols>
    <col min="1" max="1" width="10.08984375" style="12" customWidth="1"/>
    <col min="2" max="2" width="1.6328125" customWidth="1"/>
    <col min="3" max="13" width="12.6328125" customWidth="1"/>
    <col min="15" max="15" width="9" style="18"/>
    <col min="16" max="16" width="15.6328125" style="29" customWidth="1"/>
    <col min="17" max="17" width="13.6328125" style="29" customWidth="1"/>
    <col min="18" max="18" width="13.08984375" style="29" customWidth="1"/>
    <col min="19" max="19" width="18.453125" style="29" customWidth="1"/>
    <col min="20" max="21" width="2.6328125" style="2" customWidth="1"/>
    <col min="22" max="22" width="40.6328125" style="8" customWidth="1"/>
    <col min="23" max="23" width="9.453125" style="8" bestFit="1" customWidth="1"/>
    <col min="24" max="26" width="14.6328125" style="8" customWidth="1"/>
    <col min="27" max="27" width="2.6328125" style="2" customWidth="1"/>
    <col min="28" max="30" width="14.6328125" style="5" customWidth="1"/>
    <col min="31" max="31" width="2.6328125" style="2" customWidth="1"/>
    <col min="32" max="32" width="14.36328125" style="54" customWidth="1"/>
    <col min="33" max="33" width="2.6328125" style="2" customWidth="1"/>
    <col min="34" max="36" width="9" style="34"/>
    <col min="37" max="37" width="4.36328125" style="35" customWidth="1"/>
    <col min="38" max="40" width="9" style="39"/>
  </cols>
  <sheetData>
    <row r="1" spans="1:44" s="12" customFormat="1" x14ac:dyDescent="0.35">
      <c r="A1" s="12" t="s">
        <v>99</v>
      </c>
      <c r="C1" s="57" t="s">
        <v>338</v>
      </c>
      <c r="D1" s="57" t="s">
        <v>338</v>
      </c>
      <c r="E1" s="57" t="s">
        <v>338</v>
      </c>
      <c r="F1" s="57" t="s">
        <v>338</v>
      </c>
      <c r="G1" s="57" t="s">
        <v>338</v>
      </c>
      <c r="H1" s="57" t="s">
        <v>338</v>
      </c>
      <c r="I1" s="57" t="s">
        <v>338</v>
      </c>
      <c r="J1" s="57" t="s">
        <v>338</v>
      </c>
      <c r="K1" s="57" t="s">
        <v>338</v>
      </c>
      <c r="L1" s="57" t="s">
        <v>338</v>
      </c>
      <c r="M1" s="57" t="s">
        <v>338</v>
      </c>
      <c r="O1" s="16" t="s">
        <v>98</v>
      </c>
      <c r="P1" s="27" t="s">
        <v>98</v>
      </c>
      <c r="Q1" s="27" t="s">
        <v>98</v>
      </c>
      <c r="R1" s="27" t="s">
        <v>98</v>
      </c>
      <c r="S1" s="27" t="s">
        <v>98</v>
      </c>
      <c r="T1" s="14"/>
      <c r="U1" s="14"/>
      <c r="V1" s="13" t="s">
        <v>345</v>
      </c>
      <c r="W1" s="13"/>
      <c r="X1" s="13" t="s">
        <v>344</v>
      </c>
      <c r="Y1" s="13" t="s">
        <v>344</v>
      </c>
      <c r="Z1" s="13" t="s">
        <v>344</v>
      </c>
      <c r="AA1" s="14"/>
      <c r="AB1" s="13" t="s">
        <v>344</v>
      </c>
      <c r="AC1" s="13" t="s">
        <v>344</v>
      </c>
      <c r="AD1" s="13" t="s">
        <v>344</v>
      </c>
      <c r="AE1" s="14"/>
      <c r="AF1" s="52" t="s">
        <v>89</v>
      </c>
      <c r="AG1" s="14"/>
      <c r="AH1" s="30" t="s">
        <v>89</v>
      </c>
      <c r="AI1" s="30" t="s">
        <v>89</v>
      </c>
      <c r="AJ1" s="30" t="s">
        <v>89</v>
      </c>
      <c r="AK1" s="31"/>
      <c r="AL1" s="36" t="s">
        <v>89</v>
      </c>
      <c r="AM1" s="36" t="s">
        <v>89</v>
      </c>
      <c r="AN1" s="36" t="s">
        <v>89</v>
      </c>
      <c r="AO1"/>
      <c r="AP1"/>
      <c r="AQ1"/>
      <c r="AR1"/>
    </row>
    <row r="2" spans="1:44" s="42" customFormat="1" ht="46.5" customHeight="1" x14ac:dyDescent="0.35">
      <c r="A2" s="41"/>
      <c r="O2" s="43"/>
      <c r="P2" s="44" t="s">
        <v>94</v>
      </c>
      <c r="Q2" s="44" t="s">
        <v>97</v>
      </c>
      <c r="R2" s="44" t="s">
        <v>96</v>
      </c>
      <c r="S2" s="44" t="s">
        <v>95</v>
      </c>
      <c r="T2" s="45"/>
      <c r="U2" s="45"/>
      <c r="V2" s="59" t="s">
        <v>346</v>
      </c>
      <c r="W2" s="46"/>
      <c r="X2" s="46" t="s">
        <v>82</v>
      </c>
      <c r="Y2" s="46" t="s">
        <v>83</v>
      </c>
      <c r="Z2" s="46" t="s">
        <v>84</v>
      </c>
      <c r="AA2" s="45"/>
      <c r="AB2" s="47" t="s">
        <v>85</v>
      </c>
      <c r="AC2" s="47" t="s">
        <v>87</v>
      </c>
      <c r="AD2" s="47" t="s">
        <v>86</v>
      </c>
      <c r="AE2" s="45"/>
      <c r="AF2" s="53" t="s">
        <v>90</v>
      </c>
      <c r="AG2" s="45"/>
      <c r="AH2" s="48"/>
      <c r="AI2" s="48"/>
      <c r="AJ2" s="48"/>
      <c r="AK2" s="49"/>
      <c r="AL2" s="50" t="s">
        <v>91</v>
      </c>
      <c r="AM2" s="50" t="s">
        <v>92</v>
      </c>
      <c r="AN2" s="50" t="s">
        <v>336</v>
      </c>
      <c r="AO2" s="51"/>
      <c r="AP2" s="51"/>
      <c r="AQ2" s="51"/>
      <c r="AR2" s="51"/>
    </row>
    <row r="3" spans="1:44" x14ac:dyDescent="0.35">
      <c r="V3" s="19"/>
      <c r="W3" s="19"/>
      <c r="X3" s="10"/>
      <c r="Y3" s="10"/>
      <c r="AC3" s="7"/>
      <c r="AD3" s="7"/>
    </row>
    <row r="4" spans="1:44" s="1" customFormat="1" ht="20.149999999999999" customHeight="1" x14ac:dyDescent="0.35">
      <c r="A4" s="24"/>
      <c r="O4" s="17"/>
      <c r="P4" s="28" t="s">
        <v>94</v>
      </c>
      <c r="Q4" s="28" t="s">
        <v>97</v>
      </c>
      <c r="R4" s="28" t="s">
        <v>96</v>
      </c>
      <c r="S4" s="28" t="s">
        <v>95</v>
      </c>
      <c r="T4" s="3"/>
      <c r="U4" s="3"/>
      <c r="V4" s="9"/>
      <c r="W4" s="9"/>
      <c r="X4" s="9" t="s">
        <v>8</v>
      </c>
      <c r="Y4" s="9" t="s">
        <v>13</v>
      </c>
      <c r="Z4" s="9" t="s">
        <v>10</v>
      </c>
      <c r="AA4" s="3"/>
      <c r="AB4" s="6" t="s">
        <v>9</v>
      </c>
      <c r="AC4" s="6" t="s">
        <v>12</v>
      </c>
      <c r="AD4" s="6" t="s">
        <v>11</v>
      </c>
      <c r="AE4" s="3"/>
      <c r="AF4" s="55" t="s">
        <v>93</v>
      </c>
      <c r="AG4" s="3"/>
      <c r="AH4" s="32"/>
      <c r="AI4" s="32"/>
      <c r="AJ4" s="32"/>
      <c r="AK4" s="33"/>
      <c r="AL4" s="37" t="s">
        <v>91</v>
      </c>
      <c r="AM4" s="37" t="s">
        <v>92</v>
      </c>
      <c r="AN4" s="38" t="s">
        <v>330</v>
      </c>
      <c r="AO4"/>
      <c r="AP4"/>
      <c r="AQ4"/>
      <c r="AR4"/>
    </row>
    <row r="5" spans="1:44" x14ac:dyDescent="0.35">
      <c r="X5" s="8" t="s">
        <v>15</v>
      </c>
      <c r="Y5" s="8" t="s">
        <v>15</v>
      </c>
      <c r="Z5" s="8" t="s">
        <v>15</v>
      </c>
      <c r="AB5" s="5" t="s">
        <v>15</v>
      </c>
      <c r="AC5" s="5" t="s">
        <v>15</v>
      </c>
      <c r="AD5" s="5" t="s">
        <v>15</v>
      </c>
    </row>
    <row r="6" spans="1:44" x14ac:dyDescent="0.35">
      <c r="X6" s="8" t="s">
        <v>17</v>
      </c>
      <c r="Y6" s="8" t="s">
        <v>17</v>
      </c>
      <c r="Z6" s="8" t="s">
        <v>17</v>
      </c>
      <c r="AB6" s="5" t="s">
        <v>17</v>
      </c>
      <c r="AC6" s="5" t="s">
        <v>17</v>
      </c>
      <c r="AD6" s="5" t="s">
        <v>17</v>
      </c>
      <c r="AH6" s="34" t="s">
        <v>18</v>
      </c>
    </row>
    <row r="7" spans="1:44" x14ac:dyDescent="0.35">
      <c r="P7" s="29" t="s">
        <v>334</v>
      </c>
      <c r="Q7" s="29" t="s">
        <v>333</v>
      </c>
      <c r="R7" s="29" t="s">
        <v>332</v>
      </c>
      <c r="S7" s="29" t="s">
        <v>331</v>
      </c>
      <c r="W7" s="58" t="s">
        <v>343</v>
      </c>
      <c r="X7" s="8" t="s">
        <v>341</v>
      </c>
      <c r="Y7" s="8" t="s">
        <v>342</v>
      </c>
      <c r="Z7" s="8" t="s">
        <v>341</v>
      </c>
      <c r="AB7" s="5" t="s">
        <v>342</v>
      </c>
      <c r="AC7" s="5" t="s">
        <v>342</v>
      </c>
      <c r="AD7" s="5" t="s">
        <v>342</v>
      </c>
      <c r="AH7" s="34" t="s">
        <v>20</v>
      </c>
      <c r="AI7" s="34" t="s">
        <v>22</v>
      </c>
      <c r="AJ7" s="34" t="s">
        <v>21</v>
      </c>
      <c r="AL7" s="39" t="s">
        <v>22</v>
      </c>
      <c r="AM7" s="39" t="s">
        <v>21</v>
      </c>
    </row>
    <row r="8" spans="1:44" x14ac:dyDescent="0.35">
      <c r="A8" s="25">
        <v>36556</v>
      </c>
      <c r="O8" s="21">
        <f t="shared" ref="O8:O71" si="0">$A8</f>
        <v>36556</v>
      </c>
      <c r="T8" s="4"/>
      <c r="U8" s="4"/>
      <c r="V8" s="8" t="s">
        <v>101</v>
      </c>
      <c r="W8" s="20">
        <v>36556</v>
      </c>
      <c r="X8" s="11">
        <v>74.305999999999997</v>
      </c>
      <c r="Y8" s="11">
        <v>109.169</v>
      </c>
      <c r="Z8" s="11">
        <v>62.914999999999999</v>
      </c>
      <c r="AA8" s="4"/>
      <c r="AB8" s="23">
        <v>5733312</v>
      </c>
      <c r="AC8" s="23">
        <v>1688806</v>
      </c>
      <c r="AD8" s="23">
        <v>980221</v>
      </c>
      <c r="AE8" s="4"/>
      <c r="AF8" s="54">
        <f>IF(AND(ISNUMBER(AB8),ISNUMBER(AC8),ISNUMBER(AD8)),AB8-SUM(AC8:AD8),".")</f>
        <v>3064285</v>
      </c>
    </row>
    <row r="9" spans="1:44" x14ac:dyDescent="0.35">
      <c r="A9" s="25">
        <v>36585</v>
      </c>
      <c r="O9" s="21">
        <f t="shared" si="0"/>
        <v>36585</v>
      </c>
      <c r="P9" s="29">
        <f t="shared" ref="P9:P72" si="1">IF(ISNUMBER($AH9),$AH9*100,NA())</f>
        <v>0.14669071138267284</v>
      </c>
      <c r="Q9" s="29">
        <f t="shared" ref="Q9:Q72" si="2">IF(AND(ISNUMBER(29),ISNUMBER(S9),ISNUMBER(R9)),P9-S9-R9,NA())</f>
        <v>0.14308983191110436</v>
      </c>
      <c r="R9" s="29">
        <f t="shared" ref="R9:R72" si="3">IF(AND(ISNUMBER($AJ9),ISNUMBER($AM9)),$AJ9*$AM9*100,NA())</f>
        <v>4.5360159539624599E-2</v>
      </c>
      <c r="S9" s="29">
        <f t="shared" ref="S9:S72" si="4">IF(AND(ISNUMBER($AI9),ISNUMBER($AL9)),$AI9*$AL9*100,NA())</f>
        <v>-4.1759280068056126E-2</v>
      </c>
      <c r="T9" s="4"/>
      <c r="U9" s="4"/>
      <c r="V9" s="8" t="s">
        <v>102</v>
      </c>
      <c r="W9" s="20">
        <v>36585</v>
      </c>
      <c r="X9" s="11">
        <v>74.415000000000006</v>
      </c>
      <c r="Y9" s="11">
        <v>109.015</v>
      </c>
      <c r="Z9" s="11">
        <v>63.082999999999998</v>
      </c>
      <c r="AA9" s="4"/>
      <c r="AB9" s="23">
        <v>5799886</v>
      </c>
      <c r="AC9" s="23">
        <v>1716924</v>
      </c>
      <c r="AD9" s="23">
        <v>985233</v>
      </c>
      <c r="AE9" s="4"/>
      <c r="AF9" s="54">
        <f t="shared" ref="AF9:AF72" si="5">IF(AND(ISNUMBER(AB9),ISNUMBER(AC9),ISNUMBER(AD9)),AB9-SUM(AC9:AD9),".")</f>
        <v>3097729</v>
      </c>
      <c r="AH9" s="34">
        <f t="shared" ref="AH9:AJ72" si="6">IF(AND(ISNUMBER(X8),ISNUMBER(X9)),(X9-X8)/X8,".")</f>
        <v>1.4669071138267284E-3</v>
      </c>
      <c r="AI9" s="34">
        <f t="shared" si="6"/>
        <v>-1.4106568714561494E-3</v>
      </c>
      <c r="AJ9" s="34">
        <f t="shared" si="6"/>
        <v>2.6702694111102165E-3</v>
      </c>
      <c r="AL9" s="39">
        <f t="shared" ref="AL9:AM72" si="7">IF(AND(ISNUMBER(AC9),ISNUMBER($AB9)),AC9/$AB9,".")</f>
        <v>0.29602719777595626</v>
      </c>
      <c r="AM9" s="39">
        <f t="shared" si="7"/>
        <v>0.16987109746639847</v>
      </c>
      <c r="AN9" s="39">
        <f>IF(AND(ISNUMBER(AL9),ISNUMBER(AM9)),1-SUM(AL9:AM9),".")</f>
        <v>0.53410170475764529</v>
      </c>
    </row>
    <row r="10" spans="1:44" x14ac:dyDescent="0.35">
      <c r="A10" s="25">
        <v>36616</v>
      </c>
      <c r="O10" s="21">
        <f t="shared" si="0"/>
        <v>36616</v>
      </c>
      <c r="P10" s="29">
        <f t="shared" si="1"/>
        <v>0.20560370892963994</v>
      </c>
      <c r="Q10" s="29">
        <f t="shared" si="2"/>
        <v>8.3154795211832611E-2</v>
      </c>
      <c r="R10" s="29">
        <f t="shared" si="3"/>
        <v>4.27005471917778E-2</v>
      </c>
      <c r="S10" s="29">
        <f t="shared" si="4"/>
        <v>7.9748366526029554E-2</v>
      </c>
      <c r="T10" s="4"/>
      <c r="U10" s="4"/>
      <c r="V10" s="8" t="s">
        <v>103</v>
      </c>
      <c r="W10" s="20">
        <v>36616</v>
      </c>
      <c r="X10" s="11">
        <v>74.567999999999998</v>
      </c>
      <c r="Y10" s="11">
        <v>109.309</v>
      </c>
      <c r="Z10" s="11">
        <v>63.241999999999997</v>
      </c>
      <c r="AA10" s="4"/>
      <c r="AB10" s="23">
        <v>5845352</v>
      </c>
      <c r="AC10" s="23">
        <v>1728508</v>
      </c>
      <c r="AD10" s="23">
        <v>990283</v>
      </c>
      <c r="AE10" s="4"/>
      <c r="AF10" s="54">
        <f t="shared" si="5"/>
        <v>3126561</v>
      </c>
      <c r="AH10" s="34">
        <f t="shared" si="6"/>
        <v>2.0560370892963994E-3</v>
      </c>
      <c r="AI10" s="34">
        <f t="shared" si="6"/>
        <v>2.6968765766178684E-3</v>
      </c>
      <c r="AJ10" s="34">
        <f t="shared" si="6"/>
        <v>2.5204888797298627E-3</v>
      </c>
      <c r="AL10" s="39">
        <f t="shared" si="7"/>
        <v>0.29570640057262593</v>
      </c>
      <c r="AM10" s="39">
        <f t="shared" si="7"/>
        <v>0.16941374959112812</v>
      </c>
      <c r="AN10" s="39">
        <f t="shared" ref="AN10:AN73" si="8">IF(AND(ISNUMBER(AL10),ISNUMBER(AM10)),1-SUM(AL10:AM10),".")</f>
        <v>0.53487984983624592</v>
      </c>
    </row>
    <row r="11" spans="1:44" x14ac:dyDescent="0.35">
      <c r="A11" s="25">
        <v>36646</v>
      </c>
      <c r="O11" s="21">
        <f t="shared" si="0"/>
        <v>36646</v>
      </c>
      <c r="P11" s="29">
        <f t="shared" si="1"/>
        <v>6.5711833494269109E-2</v>
      </c>
      <c r="Q11" s="29">
        <f t="shared" si="2"/>
        <v>-1.2583620278410729E-2</v>
      </c>
      <c r="R11" s="29">
        <f t="shared" si="3"/>
        <v>3.8021444428288413E-2</v>
      </c>
      <c r="S11" s="29">
        <f t="shared" si="4"/>
        <v>4.0274009344391425E-2</v>
      </c>
      <c r="T11" s="4"/>
      <c r="U11" s="4"/>
      <c r="V11" s="8" t="s">
        <v>104</v>
      </c>
      <c r="W11" s="20">
        <v>36646</v>
      </c>
      <c r="X11" s="11">
        <v>74.617000000000004</v>
      </c>
      <c r="Y11" s="11">
        <v>109.459</v>
      </c>
      <c r="Z11" s="11">
        <v>63.383000000000003</v>
      </c>
      <c r="AA11" s="4"/>
      <c r="AB11" s="23">
        <v>5835391</v>
      </c>
      <c r="AC11" s="23">
        <v>1712614</v>
      </c>
      <c r="AD11" s="23">
        <v>995142</v>
      </c>
      <c r="AE11" s="4"/>
      <c r="AF11" s="54">
        <f t="shared" si="5"/>
        <v>3127635</v>
      </c>
      <c r="AH11" s="34">
        <f t="shared" si="6"/>
        <v>6.5711833494269114E-4</v>
      </c>
      <c r="AI11" s="34">
        <f t="shared" si="6"/>
        <v>1.3722566302866706E-3</v>
      </c>
      <c r="AJ11" s="34">
        <f t="shared" si="6"/>
        <v>2.2295310078745984E-3</v>
      </c>
      <c r="AL11" s="39">
        <f t="shared" si="7"/>
        <v>0.29348744582839437</v>
      </c>
      <c r="AM11" s="39">
        <f t="shared" si="7"/>
        <v>0.17053561620806557</v>
      </c>
      <c r="AN11" s="39">
        <f t="shared" si="8"/>
        <v>0.53597693796354007</v>
      </c>
    </row>
    <row r="12" spans="1:44" x14ac:dyDescent="0.35">
      <c r="A12" s="25">
        <v>36677</v>
      </c>
      <c r="O12" s="21">
        <f t="shared" si="0"/>
        <v>36677</v>
      </c>
      <c r="P12" s="29">
        <f t="shared" si="1"/>
        <v>0.10721417371376267</v>
      </c>
      <c r="Q12" s="29">
        <f t="shared" si="2"/>
        <v>9.2840682612031461E-2</v>
      </c>
      <c r="R12" s="29">
        <f t="shared" si="3"/>
        <v>4.5792865348971507E-2</v>
      </c>
      <c r="S12" s="29">
        <f t="shared" si="4"/>
        <v>-3.1419374247240298E-2</v>
      </c>
      <c r="T12" s="4"/>
      <c r="U12" s="4"/>
      <c r="V12" s="8" t="s">
        <v>105</v>
      </c>
      <c r="W12" s="20">
        <v>36677</v>
      </c>
      <c r="X12" s="11">
        <v>74.697000000000003</v>
      </c>
      <c r="Y12" s="11">
        <v>109.342</v>
      </c>
      <c r="Z12" s="11">
        <v>63.552999999999997</v>
      </c>
      <c r="AA12" s="4"/>
      <c r="AB12" s="23">
        <v>5860755</v>
      </c>
      <c r="AC12" s="23">
        <v>1722728</v>
      </c>
      <c r="AD12" s="23">
        <v>1000634</v>
      </c>
      <c r="AE12" s="4"/>
      <c r="AF12" s="54">
        <f t="shared" si="5"/>
        <v>3137393</v>
      </c>
      <c r="AH12" s="34">
        <f t="shared" si="6"/>
        <v>1.0721417371376267E-3</v>
      </c>
      <c r="AI12" s="34">
        <f t="shared" si="6"/>
        <v>-1.0688933756018641E-3</v>
      </c>
      <c r="AJ12" s="34">
        <f t="shared" si="6"/>
        <v>2.682107189624893E-3</v>
      </c>
      <c r="AL12" s="39">
        <f t="shared" si="7"/>
        <v>0.29394301587423466</v>
      </c>
      <c r="AM12" s="39">
        <f t="shared" si="7"/>
        <v>0.17073465790670314</v>
      </c>
      <c r="AN12" s="39">
        <f t="shared" si="8"/>
        <v>0.53532232621906217</v>
      </c>
    </row>
    <row r="13" spans="1:44" x14ac:dyDescent="0.35">
      <c r="A13" s="25">
        <v>36707</v>
      </c>
      <c r="O13" s="21">
        <f t="shared" si="0"/>
        <v>36707</v>
      </c>
      <c r="P13" s="29">
        <f t="shared" si="1"/>
        <v>7.6308285473315071E-2</v>
      </c>
      <c r="Q13" s="29">
        <f t="shared" si="2"/>
        <v>9.2899714842674896E-2</v>
      </c>
      <c r="R13" s="29">
        <f t="shared" si="3"/>
        <v>5.4481451048813433E-2</v>
      </c>
      <c r="S13" s="29">
        <f t="shared" si="4"/>
        <v>-7.1072880418173265E-2</v>
      </c>
      <c r="T13" s="4"/>
      <c r="U13" s="4"/>
      <c r="V13" s="8" t="s">
        <v>106</v>
      </c>
      <c r="W13" s="20">
        <v>36707</v>
      </c>
      <c r="X13" s="11">
        <v>74.754000000000005</v>
      </c>
      <c r="Y13" s="11">
        <v>109.075</v>
      </c>
      <c r="Z13" s="11">
        <v>63.755000000000003</v>
      </c>
      <c r="AA13" s="4"/>
      <c r="AB13" s="23">
        <v>5873295</v>
      </c>
      <c r="AC13" s="23">
        <v>1709470</v>
      </c>
      <c r="AD13" s="23">
        <v>1006735</v>
      </c>
      <c r="AE13" s="4"/>
      <c r="AF13" s="54">
        <f t="shared" si="5"/>
        <v>3157090</v>
      </c>
      <c r="AH13" s="34">
        <f t="shared" si="6"/>
        <v>7.6308285473315068E-4</v>
      </c>
      <c r="AI13" s="34">
        <f t="shared" si="6"/>
        <v>-2.4418796071042775E-3</v>
      </c>
      <c r="AJ13" s="34">
        <f t="shared" si="6"/>
        <v>3.1784494831086697E-3</v>
      </c>
      <c r="AL13" s="39">
        <f t="shared" si="7"/>
        <v>0.29105808579340897</v>
      </c>
      <c r="AM13" s="39">
        <f t="shared" si="7"/>
        <v>0.17140889398540343</v>
      </c>
      <c r="AN13" s="39">
        <f t="shared" si="8"/>
        <v>0.53753302022118765</v>
      </c>
    </row>
    <row r="14" spans="1:44" x14ac:dyDescent="0.35">
      <c r="A14" s="25">
        <v>36738</v>
      </c>
      <c r="O14" s="21">
        <f t="shared" si="0"/>
        <v>36738</v>
      </c>
      <c r="P14" s="29">
        <f t="shared" si="1"/>
        <v>0.22875030098722776</v>
      </c>
      <c r="Q14" s="29">
        <f t="shared" si="2"/>
        <v>0.17027329206856273</v>
      </c>
      <c r="R14" s="29">
        <f t="shared" si="3"/>
        <v>4.2249300470590959E-2</v>
      </c>
      <c r="S14" s="29">
        <f t="shared" si="4"/>
        <v>1.6227708448074082E-2</v>
      </c>
      <c r="T14" s="4"/>
      <c r="U14" s="4"/>
      <c r="V14" s="8" t="s">
        <v>107</v>
      </c>
      <c r="W14" s="20">
        <v>36738</v>
      </c>
      <c r="X14" s="11">
        <v>74.924999999999997</v>
      </c>
      <c r="Y14" s="11">
        <v>109.136</v>
      </c>
      <c r="Z14" s="11">
        <v>63.911999999999999</v>
      </c>
      <c r="AA14" s="4"/>
      <c r="AB14" s="23">
        <v>5899358</v>
      </c>
      <c r="AC14" s="23">
        <v>1711817</v>
      </c>
      <c r="AD14" s="23">
        <v>1012136</v>
      </c>
      <c r="AE14" s="4"/>
      <c r="AF14" s="54">
        <f t="shared" si="5"/>
        <v>3175405</v>
      </c>
      <c r="AH14" s="34">
        <f t="shared" si="6"/>
        <v>2.2875030098722777E-3</v>
      </c>
      <c r="AI14" s="34">
        <f t="shared" si="6"/>
        <v>5.5924822369922379E-4</v>
      </c>
      <c r="AJ14" s="34">
        <f t="shared" si="6"/>
        <v>2.4625519567092221E-3</v>
      </c>
      <c r="AL14" s="39">
        <f t="shared" si="7"/>
        <v>0.29017004901211285</v>
      </c>
      <c r="AM14" s="39">
        <f t="shared" si="7"/>
        <v>0.1715671434078081</v>
      </c>
      <c r="AN14" s="39">
        <f t="shared" si="8"/>
        <v>0.53826280758007905</v>
      </c>
    </row>
    <row r="15" spans="1:44" x14ac:dyDescent="0.35">
      <c r="A15" s="25">
        <v>36769</v>
      </c>
      <c r="O15" s="21">
        <f t="shared" si="0"/>
        <v>36769</v>
      </c>
      <c r="P15" s="29">
        <f t="shared" si="1"/>
        <v>0.12812812812813298</v>
      </c>
      <c r="Q15" s="29">
        <f t="shared" si="2"/>
        <v>0.14863393736669808</v>
      </c>
      <c r="R15" s="29">
        <f t="shared" si="3"/>
        <v>4.8042577216581256E-2</v>
      </c>
      <c r="S15" s="29">
        <f t="shared" si="4"/>
        <v>-6.8548386455146354E-2</v>
      </c>
      <c r="T15" s="4"/>
      <c r="U15" s="4"/>
      <c r="V15" s="8" t="s">
        <v>108</v>
      </c>
      <c r="W15" s="20">
        <v>36769</v>
      </c>
      <c r="X15" s="11">
        <v>75.021000000000001</v>
      </c>
      <c r="Y15" s="11">
        <v>108.879</v>
      </c>
      <c r="Z15" s="11">
        <v>64.090999999999994</v>
      </c>
      <c r="AA15" s="4"/>
      <c r="AB15" s="23">
        <v>5935256</v>
      </c>
      <c r="AC15" s="23">
        <v>1727713</v>
      </c>
      <c r="AD15" s="23">
        <v>1018111</v>
      </c>
      <c r="AE15" s="4"/>
      <c r="AF15" s="54">
        <f t="shared" si="5"/>
        <v>3189432</v>
      </c>
      <c r="AH15" s="34">
        <f t="shared" si="6"/>
        <v>1.2812812812813298E-3</v>
      </c>
      <c r="AI15" s="34">
        <f t="shared" si="6"/>
        <v>-2.3548599912035515E-3</v>
      </c>
      <c r="AJ15" s="34">
        <f t="shared" si="6"/>
        <v>2.8007259982475111E-3</v>
      </c>
      <c r="AL15" s="39">
        <f t="shared" si="7"/>
        <v>0.29109325697156113</v>
      </c>
      <c r="AM15" s="39">
        <f t="shared" si="7"/>
        <v>0.17153615614895129</v>
      </c>
      <c r="AN15" s="39">
        <f t="shared" si="8"/>
        <v>0.53737058687948758</v>
      </c>
    </row>
    <row r="16" spans="1:44" x14ac:dyDescent="0.35">
      <c r="A16" s="25">
        <v>36799</v>
      </c>
      <c r="O16" s="21">
        <f t="shared" si="0"/>
        <v>36799</v>
      </c>
      <c r="P16" s="29">
        <f t="shared" si="1"/>
        <v>0.24259873901974399</v>
      </c>
      <c r="Q16" s="29">
        <f t="shared" si="2"/>
        <v>0.12046481661463547</v>
      </c>
      <c r="R16" s="29">
        <f t="shared" si="3"/>
        <v>5.2711769758341867E-2</v>
      </c>
      <c r="S16" s="29">
        <f t="shared" si="4"/>
        <v>6.9422152646766669E-2</v>
      </c>
      <c r="T16" s="4"/>
      <c r="U16" s="4"/>
      <c r="V16" s="8" t="s">
        <v>109</v>
      </c>
      <c r="W16" s="20">
        <v>36799</v>
      </c>
      <c r="X16" s="11">
        <v>75.203000000000003</v>
      </c>
      <c r="Y16" s="11">
        <v>109.136</v>
      </c>
      <c r="Z16" s="11">
        <v>64.289000000000001</v>
      </c>
      <c r="AA16" s="4"/>
      <c r="AB16" s="23">
        <v>6004481</v>
      </c>
      <c r="AC16" s="23">
        <v>1765975</v>
      </c>
      <c r="AD16" s="23">
        <v>1024507</v>
      </c>
      <c r="AE16" s="4"/>
      <c r="AF16" s="54">
        <f t="shared" si="5"/>
        <v>3213999</v>
      </c>
      <c r="AH16" s="34">
        <f t="shared" si="6"/>
        <v>2.42598739019744E-3</v>
      </c>
      <c r="AI16" s="34">
        <f t="shared" si="6"/>
        <v>2.360418446164924E-3</v>
      </c>
      <c r="AJ16" s="34">
        <f t="shared" si="6"/>
        <v>3.0893573200606564E-3</v>
      </c>
      <c r="AL16" s="39">
        <f t="shared" si="7"/>
        <v>0.29410951587655954</v>
      </c>
      <c r="AM16" s="39">
        <f t="shared" si="7"/>
        <v>0.17062373917079596</v>
      </c>
      <c r="AN16" s="39">
        <f t="shared" si="8"/>
        <v>0.53526674495264448</v>
      </c>
    </row>
    <row r="17" spans="1:40" x14ac:dyDescent="0.35">
      <c r="A17" s="25">
        <v>36830</v>
      </c>
      <c r="O17" s="21">
        <f t="shared" si="0"/>
        <v>36830</v>
      </c>
      <c r="P17" s="29">
        <f t="shared" si="1"/>
        <v>0.13962208954430538</v>
      </c>
      <c r="Q17" s="29">
        <f t="shared" si="2"/>
        <v>0.15648827465949333</v>
      </c>
      <c r="R17" s="29">
        <f t="shared" si="3"/>
        <v>5.3640212016477118E-2</v>
      </c>
      <c r="S17" s="29">
        <f t="shared" si="4"/>
        <v>-7.0506397131665052E-2</v>
      </c>
      <c r="T17" s="4"/>
      <c r="U17" s="4"/>
      <c r="V17" s="8" t="s">
        <v>110</v>
      </c>
      <c r="W17" s="20">
        <v>36830</v>
      </c>
      <c r="X17" s="11">
        <v>75.308000000000007</v>
      </c>
      <c r="Y17" s="11">
        <v>108.872</v>
      </c>
      <c r="Z17" s="11">
        <v>64.489999999999995</v>
      </c>
      <c r="AA17" s="4"/>
      <c r="AB17" s="23">
        <v>6010097</v>
      </c>
      <c r="AC17" s="23">
        <v>1751758</v>
      </c>
      <c r="AD17" s="23">
        <v>1031128</v>
      </c>
      <c r="AE17" s="4"/>
      <c r="AF17" s="54">
        <f t="shared" si="5"/>
        <v>3227211</v>
      </c>
      <c r="AH17" s="34">
        <f t="shared" si="6"/>
        <v>1.3962208954430538E-3</v>
      </c>
      <c r="AI17" s="34">
        <f t="shared" si="6"/>
        <v>-2.4190001466060308E-3</v>
      </c>
      <c r="AJ17" s="34">
        <f t="shared" si="6"/>
        <v>3.1265068674266733E-3</v>
      </c>
      <c r="AL17" s="39">
        <f t="shared" si="7"/>
        <v>0.2914691726273303</v>
      </c>
      <c r="AM17" s="39">
        <f t="shared" si="7"/>
        <v>0.17156594976753287</v>
      </c>
      <c r="AN17" s="39">
        <f t="shared" si="8"/>
        <v>0.53696487760513678</v>
      </c>
    </row>
    <row r="18" spans="1:40" x14ac:dyDescent="0.35">
      <c r="A18" s="25">
        <v>36860</v>
      </c>
      <c r="O18" s="21">
        <f t="shared" si="0"/>
        <v>36860</v>
      </c>
      <c r="P18" s="29">
        <f t="shared" si="1"/>
        <v>0.17660806288839903</v>
      </c>
      <c r="Q18" s="29">
        <f t="shared" si="2"/>
        <v>8.02735537213978E-2</v>
      </c>
      <c r="R18" s="29">
        <f t="shared" si="3"/>
        <v>4.433929442406917E-2</v>
      </c>
      <c r="S18" s="29">
        <f t="shared" si="4"/>
        <v>5.1995214742932068E-2</v>
      </c>
      <c r="T18" s="4"/>
      <c r="U18" s="4"/>
      <c r="V18" s="8" t="s">
        <v>111</v>
      </c>
      <c r="W18" s="20">
        <v>36860</v>
      </c>
      <c r="X18" s="11">
        <v>75.441000000000003</v>
      </c>
      <c r="Y18" s="11">
        <v>109.06699999999999</v>
      </c>
      <c r="Z18" s="11">
        <v>64.656000000000006</v>
      </c>
      <c r="AA18" s="4"/>
      <c r="AB18" s="23">
        <v>6022409</v>
      </c>
      <c r="AC18" s="23">
        <v>1748297</v>
      </c>
      <c r="AD18" s="23">
        <v>1037393</v>
      </c>
      <c r="AE18" s="4"/>
      <c r="AF18" s="54">
        <f t="shared" si="5"/>
        <v>3236719</v>
      </c>
      <c r="AH18" s="34">
        <f t="shared" si="6"/>
        <v>1.7660806288839904E-3</v>
      </c>
      <c r="AI18" s="34">
        <f t="shared" si="6"/>
        <v>1.7910941288852339E-3</v>
      </c>
      <c r="AJ18" s="34">
        <f t="shared" si="6"/>
        <v>2.57404248720749E-3</v>
      </c>
      <c r="AL18" s="39">
        <f t="shared" si="7"/>
        <v>0.29029861638424093</v>
      </c>
      <c r="AM18" s="39">
        <f t="shared" si="7"/>
        <v>0.17225548779566449</v>
      </c>
      <c r="AN18" s="39">
        <f t="shared" si="8"/>
        <v>0.53744589582009461</v>
      </c>
    </row>
    <row r="19" spans="1:40" x14ac:dyDescent="0.35">
      <c r="A19" s="25">
        <v>36891</v>
      </c>
      <c r="O19" s="21">
        <f t="shared" si="0"/>
        <v>36891</v>
      </c>
      <c r="P19" s="29">
        <f t="shared" si="1"/>
        <v>9.8089898066035811E-2</v>
      </c>
      <c r="Q19" s="29">
        <f t="shared" si="2"/>
        <v>8.9550510602456335E-2</v>
      </c>
      <c r="R19" s="29">
        <f t="shared" si="3"/>
        <v>5.3805416586935044E-2</v>
      </c>
      <c r="S19" s="29">
        <f t="shared" si="4"/>
        <v>-4.5266029123355575E-2</v>
      </c>
      <c r="T19" s="4"/>
      <c r="U19" s="4"/>
      <c r="V19" s="8" t="s">
        <v>112</v>
      </c>
      <c r="W19" s="20">
        <v>36891</v>
      </c>
      <c r="X19" s="11">
        <v>75.515000000000001</v>
      </c>
      <c r="Y19" s="11">
        <v>108.89700000000001</v>
      </c>
      <c r="Z19" s="11">
        <v>64.856999999999999</v>
      </c>
      <c r="AA19" s="4"/>
      <c r="AB19" s="23">
        <v>6033889</v>
      </c>
      <c r="AC19" s="23">
        <v>1752323</v>
      </c>
      <c r="AD19" s="23">
        <v>1044326</v>
      </c>
      <c r="AE19" s="4"/>
      <c r="AF19" s="54">
        <f t="shared" si="5"/>
        <v>3237240</v>
      </c>
      <c r="AH19" s="34">
        <f t="shared" si="6"/>
        <v>9.8089898066035805E-4</v>
      </c>
      <c r="AI19" s="34">
        <f t="shared" si="6"/>
        <v>-1.5586749429248765E-3</v>
      </c>
      <c r="AJ19" s="34">
        <f t="shared" si="6"/>
        <v>3.1087602078692369E-3</v>
      </c>
      <c r="AL19" s="39">
        <f t="shared" si="7"/>
        <v>0.29041352931749326</v>
      </c>
      <c r="AM19" s="39">
        <f t="shared" si="7"/>
        <v>0.17307676690771076</v>
      </c>
      <c r="AN19" s="39">
        <f t="shared" si="8"/>
        <v>0.53650970377479601</v>
      </c>
    </row>
    <row r="20" spans="1:40" x14ac:dyDescent="0.35">
      <c r="A20" s="25">
        <v>36922</v>
      </c>
      <c r="O20" s="21">
        <f t="shared" si="0"/>
        <v>36922</v>
      </c>
      <c r="P20" s="29">
        <f t="shared" si="1"/>
        <v>0.37211150102629398</v>
      </c>
      <c r="Q20" s="29">
        <f t="shared" si="2"/>
        <v>0.27806658523778932</v>
      </c>
      <c r="R20" s="29">
        <f t="shared" si="3"/>
        <v>5.1455586135852549E-2</v>
      </c>
      <c r="S20" s="29">
        <f t="shared" si="4"/>
        <v>4.2589329652652122E-2</v>
      </c>
      <c r="T20" s="4"/>
      <c r="U20" s="4"/>
      <c r="V20" s="8" t="s">
        <v>113</v>
      </c>
      <c r="W20" s="20">
        <v>36922</v>
      </c>
      <c r="X20" s="11">
        <v>75.796000000000006</v>
      </c>
      <c r="Y20" s="11">
        <v>109.05800000000001</v>
      </c>
      <c r="Z20" s="11">
        <v>65.05</v>
      </c>
      <c r="AA20" s="4"/>
      <c r="AB20" s="23">
        <v>6079984</v>
      </c>
      <c r="AC20" s="23">
        <v>1751432</v>
      </c>
      <c r="AD20" s="23">
        <v>1051319</v>
      </c>
      <c r="AE20" s="4"/>
      <c r="AF20" s="54">
        <f t="shared" si="5"/>
        <v>3277233</v>
      </c>
      <c r="AH20" s="34">
        <f t="shared" si="6"/>
        <v>3.7211150102629399E-3</v>
      </c>
      <c r="AI20" s="34">
        <f t="shared" si="6"/>
        <v>1.478461298291058E-3</v>
      </c>
      <c r="AJ20" s="34">
        <f t="shared" si="6"/>
        <v>2.9757774796860454E-3</v>
      </c>
      <c r="AL20" s="39">
        <f t="shared" si="7"/>
        <v>0.28806523175060988</v>
      </c>
      <c r="AM20" s="39">
        <f t="shared" si="7"/>
        <v>0.1729147642493796</v>
      </c>
      <c r="AN20" s="39">
        <f t="shared" si="8"/>
        <v>0.53902000400001049</v>
      </c>
    </row>
    <row r="21" spans="1:40" x14ac:dyDescent="0.35">
      <c r="A21" s="25">
        <v>36950</v>
      </c>
      <c r="O21" s="21">
        <f t="shared" si="0"/>
        <v>36950</v>
      </c>
      <c r="P21" s="29">
        <f t="shared" si="1"/>
        <v>0.17679033194363861</v>
      </c>
      <c r="Q21" s="29">
        <f t="shared" si="2"/>
        <v>0.14342788839858295</v>
      </c>
      <c r="R21" s="29">
        <f t="shared" si="3"/>
        <v>5.2539748424771174E-2</v>
      </c>
      <c r="S21" s="29">
        <f t="shared" si="4"/>
        <v>-1.9177304879715487E-2</v>
      </c>
      <c r="T21" s="4"/>
      <c r="U21" s="4"/>
      <c r="V21" s="8" t="s">
        <v>114</v>
      </c>
      <c r="W21" s="20">
        <v>36950</v>
      </c>
      <c r="X21" s="11">
        <v>75.930000000000007</v>
      </c>
      <c r="Y21" s="11">
        <v>108.986</v>
      </c>
      <c r="Z21" s="11">
        <v>65.247</v>
      </c>
      <c r="AA21" s="4"/>
      <c r="AB21" s="23">
        <v>6099211</v>
      </c>
      <c r="AC21" s="23">
        <v>1771684</v>
      </c>
      <c r="AD21" s="23">
        <v>1058139</v>
      </c>
      <c r="AE21" s="4"/>
      <c r="AF21" s="54">
        <f t="shared" si="5"/>
        <v>3269388</v>
      </c>
      <c r="AH21" s="34">
        <f t="shared" si="6"/>
        <v>1.7679033194363861E-3</v>
      </c>
      <c r="AI21" s="34">
        <f t="shared" si="6"/>
        <v>-6.6019916007998246E-4</v>
      </c>
      <c r="AJ21" s="34">
        <f t="shared" si="6"/>
        <v>3.0284396617986584E-3</v>
      </c>
      <c r="AL21" s="39">
        <f t="shared" si="7"/>
        <v>0.29047757160721283</v>
      </c>
      <c r="AM21" s="39">
        <f t="shared" si="7"/>
        <v>0.17348784949397553</v>
      </c>
      <c r="AN21" s="39">
        <f t="shared" si="8"/>
        <v>0.53603457889881168</v>
      </c>
    </row>
    <row r="22" spans="1:40" x14ac:dyDescent="0.35">
      <c r="A22" s="25">
        <v>36981</v>
      </c>
      <c r="O22" s="21">
        <f t="shared" si="0"/>
        <v>36981</v>
      </c>
      <c r="P22" s="29">
        <f t="shared" si="1"/>
        <v>0.10404319768206705</v>
      </c>
      <c r="Q22" s="29">
        <f t="shared" si="2"/>
        <v>9.9453248788338083E-2</v>
      </c>
      <c r="R22" s="29">
        <f t="shared" si="3"/>
        <v>6.8304179390393377E-2</v>
      </c>
      <c r="S22" s="29">
        <f t="shared" si="4"/>
        <v>-6.3714230496664415E-2</v>
      </c>
      <c r="T22" s="4"/>
      <c r="U22" s="4"/>
      <c r="V22" s="8" t="s">
        <v>115</v>
      </c>
      <c r="W22" s="20">
        <v>36981</v>
      </c>
      <c r="X22" s="11">
        <v>76.009</v>
      </c>
      <c r="Y22" s="11">
        <v>108.744</v>
      </c>
      <c r="Z22" s="11">
        <v>65.501999999999995</v>
      </c>
      <c r="AA22" s="4"/>
      <c r="AB22" s="23">
        <v>6097014</v>
      </c>
      <c r="AC22" s="23">
        <v>1749480</v>
      </c>
      <c r="AD22" s="23">
        <v>1065577</v>
      </c>
      <c r="AE22" s="4"/>
      <c r="AF22" s="54">
        <f t="shared" si="5"/>
        <v>3281957</v>
      </c>
      <c r="AH22" s="34">
        <f t="shared" si="6"/>
        <v>1.0404319768206704E-3</v>
      </c>
      <c r="AI22" s="34">
        <f t="shared" si="6"/>
        <v>-2.220468684051203E-3</v>
      </c>
      <c r="AJ22" s="34">
        <f t="shared" si="6"/>
        <v>3.9082256655477718E-3</v>
      </c>
      <c r="AL22" s="39">
        <f t="shared" si="7"/>
        <v>0.28694045970699755</v>
      </c>
      <c r="AM22" s="39">
        <f t="shared" si="7"/>
        <v>0.17477030559549314</v>
      </c>
      <c r="AN22" s="39">
        <f t="shared" si="8"/>
        <v>0.53828923469750933</v>
      </c>
    </row>
    <row r="23" spans="1:40" x14ac:dyDescent="0.35">
      <c r="A23" s="25">
        <v>37011</v>
      </c>
      <c r="O23" s="21">
        <f t="shared" si="0"/>
        <v>37011</v>
      </c>
      <c r="P23" s="29">
        <f t="shared" si="1"/>
        <v>0.15919167467009843</v>
      </c>
      <c r="Q23" s="29">
        <f t="shared" si="2"/>
        <v>9.1829532179972043E-2</v>
      </c>
      <c r="R23" s="29">
        <f t="shared" si="3"/>
        <v>5.9226656875613556E-2</v>
      </c>
      <c r="S23" s="29">
        <f t="shared" si="4"/>
        <v>8.1354856145128291E-3</v>
      </c>
      <c r="T23" s="4"/>
      <c r="U23" s="4"/>
      <c r="V23" s="8" t="s">
        <v>116</v>
      </c>
      <c r="W23" s="20">
        <v>37011</v>
      </c>
      <c r="X23" s="11">
        <v>76.13</v>
      </c>
      <c r="Y23" s="11">
        <v>108.77500000000001</v>
      </c>
      <c r="Z23" s="11">
        <v>65.722999999999999</v>
      </c>
      <c r="AA23" s="4"/>
      <c r="AB23" s="23">
        <v>6108104</v>
      </c>
      <c r="AC23" s="23">
        <v>1743145</v>
      </c>
      <c r="AD23" s="23">
        <v>1072225</v>
      </c>
      <c r="AE23" s="4"/>
      <c r="AF23" s="54">
        <f t="shared" si="5"/>
        <v>3292734</v>
      </c>
      <c r="AH23" s="34">
        <f t="shared" si="6"/>
        <v>1.5919167467009843E-3</v>
      </c>
      <c r="AI23" s="34">
        <f t="shared" si="6"/>
        <v>2.8507319944094304E-4</v>
      </c>
      <c r="AJ23" s="34">
        <f t="shared" si="6"/>
        <v>3.3739427803731741E-3</v>
      </c>
      <c r="AL23" s="39">
        <f t="shared" si="7"/>
        <v>0.28538233795626272</v>
      </c>
      <c r="AM23" s="39">
        <f t="shared" si="7"/>
        <v>0.17554137912517534</v>
      </c>
      <c r="AN23" s="39">
        <f t="shared" si="8"/>
        <v>0.53907628291856191</v>
      </c>
    </row>
    <row r="24" spans="1:40" x14ac:dyDescent="0.35">
      <c r="A24" s="25">
        <v>37042</v>
      </c>
      <c r="O24" s="21">
        <f t="shared" si="0"/>
        <v>37042</v>
      </c>
      <c r="P24" s="29">
        <f t="shared" si="1"/>
        <v>2.3643767240247842E-2</v>
      </c>
      <c r="Q24" s="29">
        <f t="shared" si="2"/>
        <v>7.5897569612151439E-2</v>
      </c>
      <c r="R24" s="29">
        <f t="shared" si="3"/>
        <v>6.9814191538269788E-2</v>
      </c>
      <c r="S24" s="29">
        <f t="shared" si="4"/>
        <v>-0.12206799391017338</v>
      </c>
      <c r="T24" s="4"/>
      <c r="U24" s="4"/>
      <c r="V24" s="8" t="s">
        <v>117</v>
      </c>
      <c r="W24" s="20">
        <v>37042</v>
      </c>
      <c r="X24" s="11">
        <v>76.147999999999996</v>
      </c>
      <c r="Y24" s="11">
        <v>108.31100000000001</v>
      </c>
      <c r="Z24" s="11">
        <v>65.983999999999995</v>
      </c>
      <c r="AA24" s="4"/>
      <c r="AB24" s="23">
        <v>6138457</v>
      </c>
      <c r="AC24" s="23">
        <v>1756597</v>
      </c>
      <c r="AD24" s="23">
        <v>1079145</v>
      </c>
      <c r="AE24" s="4"/>
      <c r="AF24" s="54">
        <f t="shared" si="5"/>
        <v>3302715</v>
      </c>
      <c r="AH24" s="34">
        <f t="shared" si="6"/>
        <v>2.3643767240247844E-4</v>
      </c>
      <c r="AI24" s="34">
        <f t="shared" si="6"/>
        <v>-4.2656860491840825E-3</v>
      </c>
      <c r="AJ24" s="34">
        <f t="shared" si="6"/>
        <v>3.9712125131231941E-3</v>
      </c>
      <c r="AL24" s="39">
        <f t="shared" si="7"/>
        <v>0.28616263012024029</v>
      </c>
      <c r="AM24" s="39">
        <f t="shared" si="7"/>
        <v>0.17580069388773106</v>
      </c>
      <c r="AN24" s="39">
        <f t="shared" si="8"/>
        <v>0.53803667599202865</v>
      </c>
    </row>
    <row r="25" spans="1:40" x14ac:dyDescent="0.35">
      <c r="A25" s="25">
        <v>37072</v>
      </c>
      <c r="O25" s="21">
        <f t="shared" si="0"/>
        <v>37072</v>
      </c>
      <c r="P25" s="29">
        <f t="shared" si="1"/>
        <v>0.22324946157483019</v>
      </c>
      <c r="Q25" s="29">
        <f t="shared" si="2"/>
        <v>0.11735700101548462</v>
      </c>
      <c r="R25" s="29">
        <f t="shared" si="3"/>
        <v>6.7493948647118121E-2</v>
      </c>
      <c r="S25" s="29">
        <f t="shared" si="4"/>
        <v>3.8398511912227457E-2</v>
      </c>
      <c r="T25" s="4"/>
      <c r="U25" s="4"/>
      <c r="V25" s="8" t="s">
        <v>118</v>
      </c>
      <c r="W25" s="20">
        <v>37072</v>
      </c>
      <c r="X25" s="11">
        <v>76.317999999999998</v>
      </c>
      <c r="Y25" s="11">
        <v>108.456</v>
      </c>
      <c r="Z25" s="11">
        <v>66.236999999999995</v>
      </c>
      <c r="AA25" s="4"/>
      <c r="AB25" s="23">
        <v>6168263</v>
      </c>
      <c r="AC25" s="23">
        <v>1769220</v>
      </c>
      <c r="AD25" s="23">
        <v>1085790</v>
      </c>
      <c r="AE25" s="4"/>
      <c r="AF25" s="54">
        <f t="shared" si="5"/>
        <v>3313253</v>
      </c>
      <c r="AH25" s="34">
        <f t="shared" si="6"/>
        <v>2.232494615748302E-3</v>
      </c>
      <c r="AI25" s="34">
        <f t="shared" si="6"/>
        <v>1.3387375243511372E-3</v>
      </c>
      <c r="AJ25" s="34">
        <f t="shared" si="6"/>
        <v>3.8342628516003902E-3</v>
      </c>
      <c r="AL25" s="39">
        <f t="shared" si="7"/>
        <v>0.28682629129140569</v>
      </c>
      <c r="AM25" s="39">
        <f t="shared" si="7"/>
        <v>0.17602848646369326</v>
      </c>
      <c r="AN25" s="39">
        <f t="shared" si="8"/>
        <v>0.53714522224490102</v>
      </c>
    </row>
    <row r="26" spans="1:40" x14ac:dyDescent="0.35">
      <c r="A26" s="25">
        <v>37103</v>
      </c>
      <c r="O26" s="21">
        <f t="shared" si="0"/>
        <v>37103</v>
      </c>
      <c r="P26" s="29">
        <f t="shared" si="1"/>
        <v>0.25813045415236607</v>
      </c>
      <c r="Q26" s="29">
        <f t="shared" si="2"/>
        <v>0.13519962317029036</v>
      </c>
      <c r="R26" s="29">
        <f t="shared" si="3"/>
        <v>5.1880021096055363E-2</v>
      </c>
      <c r="S26" s="29">
        <f t="shared" si="4"/>
        <v>7.1050809886020375E-2</v>
      </c>
      <c r="T26" s="4"/>
      <c r="U26" s="4"/>
      <c r="V26" s="8" t="s">
        <v>119</v>
      </c>
      <c r="W26" s="20">
        <v>37103</v>
      </c>
      <c r="X26" s="11">
        <v>76.515000000000001</v>
      </c>
      <c r="Y26" s="11">
        <v>108.72499999999999</v>
      </c>
      <c r="Z26" s="11">
        <v>66.432000000000002</v>
      </c>
      <c r="AA26" s="4"/>
      <c r="AB26" s="23">
        <v>6187098</v>
      </c>
      <c r="AC26" s="23">
        <v>1772382</v>
      </c>
      <c r="AD26" s="23">
        <v>1090318</v>
      </c>
      <c r="AE26" s="4"/>
      <c r="AF26" s="54">
        <f t="shared" si="5"/>
        <v>3324398</v>
      </c>
      <c r="AH26" s="34">
        <f t="shared" si="6"/>
        <v>2.5813045415236605E-3</v>
      </c>
      <c r="AI26" s="34">
        <f t="shared" si="6"/>
        <v>2.4802684959798556E-3</v>
      </c>
      <c r="AJ26" s="34">
        <f t="shared" si="6"/>
        <v>2.9439739118620619E-3</v>
      </c>
      <c r="AL26" s="39">
        <f t="shared" si="7"/>
        <v>0.28646418724901401</v>
      </c>
      <c r="AM26" s="39">
        <f t="shared" si="7"/>
        <v>0.17622445935073278</v>
      </c>
      <c r="AN26" s="39">
        <f t="shared" si="8"/>
        <v>0.53731135340025316</v>
      </c>
    </row>
    <row r="27" spans="1:40" x14ac:dyDescent="0.35">
      <c r="A27" s="25">
        <v>37134</v>
      </c>
      <c r="O27" s="21">
        <f t="shared" si="0"/>
        <v>37134</v>
      </c>
      <c r="P27" s="29">
        <f t="shared" si="1"/>
        <v>4.9663464680123767E-2</v>
      </c>
      <c r="Q27" s="29">
        <f t="shared" si="2"/>
        <v>0.11932184369528281</v>
      </c>
      <c r="R27" s="29">
        <f t="shared" si="3"/>
        <v>7.2465242812295716E-2</v>
      </c>
      <c r="S27" s="29">
        <f t="shared" si="4"/>
        <v>-0.14212362182745475</v>
      </c>
      <c r="T27" s="4"/>
      <c r="U27" s="4"/>
      <c r="V27" s="8" t="s">
        <v>120</v>
      </c>
      <c r="W27" s="20">
        <v>37134</v>
      </c>
      <c r="X27" s="11">
        <v>76.552999999999997</v>
      </c>
      <c r="Y27" s="11">
        <v>108.188</v>
      </c>
      <c r="Z27" s="11">
        <v>66.706000000000003</v>
      </c>
      <c r="AA27" s="4"/>
      <c r="AB27" s="23">
        <v>6236952</v>
      </c>
      <c r="AC27" s="23">
        <v>1794708</v>
      </c>
      <c r="AD27" s="23">
        <v>1095794</v>
      </c>
      <c r="AE27" s="4"/>
      <c r="AF27" s="54">
        <f t="shared" si="5"/>
        <v>3346450</v>
      </c>
      <c r="AH27" s="34">
        <f t="shared" si="6"/>
        <v>4.9663464680123771E-4</v>
      </c>
      <c r="AI27" s="34">
        <f t="shared" si="6"/>
        <v>-4.9390664520578701E-3</v>
      </c>
      <c r="AJ27" s="34">
        <f t="shared" si="6"/>
        <v>4.1245183044316125E-3</v>
      </c>
      <c r="AL27" s="39">
        <f t="shared" si="7"/>
        <v>0.2877540183089432</v>
      </c>
      <c r="AM27" s="39">
        <f t="shared" si="7"/>
        <v>0.1756938325002341</v>
      </c>
      <c r="AN27" s="39">
        <f t="shared" si="8"/>
        <v>0.53655214919082272</v>
      </c>
    </row>
    <row r="28" spans="1:40" x14ac:dyDescent="0.35">
      <c r="A28" s="25">
        <v>37164</v>
      </c>
      <c r="O28" s="21">
        <f t="shared" si="0"/>
        <v>37164</v>
      </c>
      <c r="P28" s="29">
        <f t="shared" si="1"/>
        <v>-0.56823377268036823</v>
      </c>
      <c r="Q28" s="29">
        <f t="shared" si="2"/>
        <v>-0.55875458043326054</v>
      </c>
      <c r="R28" s="29">
        <f t="shared" si="3"/>
        <v>6.3203895551950828E-2</v>
      </c>
      <c r="S28" s="29">
        <f t="shared" si="4"/>
        <v>-7.2683087799058479E-2</v>
      </c>
      <c r="T28" s="4"/>
      <c r="U28" s="4"/>
      <c r="V28" s="8" t="s">
        <v>121</v>
      </c>
      <c r="W28" s="20">
        <v>37164</v>
      </c>
      <c r="X28" s="11">
        <v>76.117999999999995</v>
      </c>
      <c r="Y28" s="11">
        <v>107.91200000000001</v>
      </c>
      <c r="Z28" s="11">
        <v>66.94</v>
      </c>
      <c r="AA28" s="4"/>
      <c r="AB28" s="23">
        <v>6106403</v>
      </c>
      <c r="AC28" s="23">
        <v>1739758</v>
      </c>
      <c r="AD28" s="23">
        <v>1100217</v>
      </c>
      <c r="AE28" s="4"/>
      <c r="AF28" s="54">
        <f t="shared" si="5"/>
        <v>3266428</v>
      </c>
      <c r="AH28" s="34">
        <f t="shared" si="6"/>
        <v>-5.6823377268036823E-3</v>
      </c>
      <c r="AI28" s="34">
        <f t="shared" si="6"/>
        <v>-2.5511147262172905E-3</v>
      </c>
      <c r="AJ28" s="34">
        <f t="shared" si="6"/>
        <v>3.5079303211104644E-3</v>
      </c>
      <c r="AL28" s="39">
        <f t="shared" si="7"/>
        <v>0.28490717039147267</v>
      </c>
      <c r="AM28" s="39">
        <f t="shared" si="7"/>
        <v>0.18017431866190292</v>
      </c>
      <c r="AN28" s="39">
        <f t="shared" si="8"/>
        <v>0.53491851094662435</v>
      </c>
    </row>
    <row r="29" spans="1:40" x14ac:dyDescent="0.35">
      <c r="A29" s="25">
        <v>37195</v>
      </c>
      <c r="O29" s="21">
        <f t="shared" si="0"/>
        <v>37195</v>
      </c>
      <c r="P29" s="29">
        <f t="shared" si="1"/>
        <v>0.70416984156178752</v>
      </c>
      <c r="Q29" s="29">
        <f t="shared" si="2"/>
        <v>0.61300887314367658</v>
      </c>
      <c r="R29" s="29">
        <f t="shared" si="3"/>
        <v>7.0691204032409805E-2</v>
      </c>
      <c r="S29" s="29">
        <f t="shared" si="4"/>
        <v>2.0469764385701188E-2</v>
      </c>
      <c r="T29" s="4"/>
      <c r="U29" s="4"/>
      <c r="V29" s="8" t="s">
        <v>122</v>
      </c>
      <c r="W29" s="20">
        <v>37195</v>
      </c>
      <c r="X29" s="11">
        <v>76.653999999999996</v>
      </c>
      <c r="Y29" s="11">
        <v>107.986</v>
      </c>
      <c r="Z29" s="11">
        <v>67.210999999999999</v>
      </c>
      <c r="AA29" s="4"/>
      <c r="AB29" s="23">
        <v>6327935</v>
      </c>
      <c r="AC29" s="23">
        <v>1888917</v>
      </c>
      <c r="AD29" s="23">
        <v>1104953</v>
      </c>
      <c r="AE29" s="4"/>
      <c r="AF29" s="54">
        <f t="shared" si="5"/>
        <v>3334065</v>
      </c>
      <c r="AH29" s="34">
        <f t="shared" si="6"/>
        <v>7.0416984156178751E-3</v>
      </c>
      <c r="AI29" s="34">
        <f t="shared" si="6"/>
        <v>6.857439395062464E-4</v>
      </c>
      <c r="AJ29" s="34">
        <f t="shared" si="6"/>
        <v>4.0484015536301288E-3</v>
      </c>
      <c r="AL29" s="39">
        <f t="shared" si="7"/>
        <v>0.29850448843106003</v>
      </c>
      <c r="AM29" s="39">
        <f t="shared" si="7"/>
        <v>0.17461509955459403</v>
      </c>
      <c r="AN29" s="39">
        <f t="shared" si="8"/>
        <v>0.52688041201434599</v>
      </c>
    </row>
    <row r="30" spans="1:40" x14ac:dyDescent="0.35">
      <c r="A30" s="25">
        <v>37225</v>
      </c>
      <c r="O30" s="21">
        <f t="shared" si="0"/>
        <v>37225</v>
      </c>
      <c r="P30" s="29">
        <f t="shared" si="1"/>
        <v>0.20351188457224137</v>
      </c>
      <c r="Q30" s="29">
        <f t="shared" si="2"/>
        <v>0.11818145377135394</v>
      </c>
      <c r="R30" s="29">
        <f t="shared" si="3"/>
        <v>7.1487509683217987E-2</v>
      </c>
      <c r="S30" s="29">
        <f t="shared" si="4"/>
        <v>1.3842921117669438E-2</v>
      </c>
      <c r="T30" s="4"/>
      <c r="U30" s="4"/>
      <c r="V30" s="8" t="s">
        <v>123</v>
      </c>
      <c r="W30" s="20">
        <v>37225</v>
      </c>
      <c r="X30" s="11">
        <v>76.81</v>
      </c>
      <c r="Y30" s="11">
        <v>108.03700000000001</v>
      </c>
      <c r="Z30" s="11">
        <v>67.484999999999999</v>
      </c>
      <c r="AA30" s="4"/>
      <c r="AB30" s="23">
        <v>6326420</v>
      </c>
      <c r="AC30" s="23">
        <v>1854313</v>
      </c>
      <c r="AD30" s="23">
        <v>1109374</v>
      </c>
      <c r="AE30" s="4"/>
      <c r="AF30" s="54">
        <f t="shared" si="5"/>
        <v>3362733</v>
      </c>
      <c r="AH30" s="34">
        <f t="shared" si="6"/>
        <v>2.0351188457224138E-3</v>
      </c>
      <c r="AI30" s="34">
        <f t="shared" si="6"/>
        <v>4.7228344415018548E-4</v>
      </c>
      <c r="AJ30" s="34">
        <f t="shared" si="6"/>
        <v>4.0767136331850574E-3</v>
      </c>
      <c r="AL30" s="39">
        <f t="shared" si="7"/>
        <v>0.29310621172795986</v>
      </c>
      <c r="AM30" s="39">
        <f t="shared" si="7"/>
        <v>0.17535573041309302</v>
      </c>
      <c r="AN30" s="39">
        <f t="shared" si="8"/>
        <v>0.53153805785894714</v>
      </c>
    </row>
    <row r="31" spans="1:40" x14ac:dyDescent="0.35">
      <c r="A31" s="25">
        <v>37256</v>
      </c>
      <c r="O31" s="21">
        <f t="shared" si="0"/>
        <v>37256</v>
      </c>
      <c r="P31" s="29">
        <f t="shared" si="1"/>
        <v>2.3434448639500952E-2</v>
      </c>
      <c r="Q31" s="29">
        <f t="shared" si="2"/>
        <v>4.0755391907201732E-2</v>
      </c>
      <c r="R31" s="29">
        <f t="shared" si="3"/>
        <v>6.7442891385713882E-2</v>
      </c>
      <c r="S31" s="29">
        <f t="shared" si="4"/>
        <v>-8.4763834653414666E-2</v>
      </c>
      <c r="T31" s="4"/>
      <c r="U31" s="4"/>
      <c r="V31" s="8" t="s">
        <v>124</v>
      </c>
      <c r="W31" s="20">
        <v>37256</v>
      </c>
      <c r="X31" s="11">
        <v>76.828000000000003</v>
      </c>
      <c r="Y31" s="11">
        <v>107.718</v>
      </c>
      <c r="Z31" s="11">
        <v>67.742999999999995</v>
      </c>
      <c r="AA31" s="4"/>
      <c r="AB31" s="23">
        <v>6310655</v>
      </c>
      <c r="AC31" s="23">
        <v>1811619</v>
      </c>
      <c r="AD31" s="23">
        <v>1113264</v>
      </c>
      <c r="AE31" s="4"/>
      <c r="AF31" s="54">
        <f t="shared" si="5"/>
        <v>3385772</v>
      </c>
      <c r="AH31" s="34">
        <f t="shared" si="6"/>
        <v>2.3434448639500952E-4</v>
      </c>
      <c r="AI31" s="34">
        <f t="shared" si="6"/>
        <v>-2.9526921332506699E-3</v>
      </c>
      <c r="AJ31" s="34">
        <f t="shared" si="6"/>
        <v>3.8230717937318749E-3</v>
      </c>
      <c r="AL31" s="39">
        <f t="shared" si="7"/>
        <v>0.28707305343106221</v>
      </c>
      <c r="AM31" s="39">
        <f t="shared" si="7"/>
        <v>0.17641021415368136</v>
      </c>
      <c r="AN31" s="39">
        <f t="shared" si="8"/>
        <v>0.53651673241525644</v>
      </c>
    </row>
    <row r="32" spans="1:40" x14ac:dyDescent="0.35">
      <c r="A32" s="25">
        <v>37287</v>
      </c>
      <c r="O32" s="21">
        <f t="shared" si="0"/>
        <v>37287</v>
      </c>
      <c r="P32" s="29">
        <f t="shared" si="1"/>
        <v>5.5969177903878994E-2</v>
      </c>
      <c r="Q32" s="29">
        <f t="shared" si="2"/>
        <v>4.3677873075842852E-2</v>
      </c>
      <c r="R32" s="29">
        <f t="shared" si="3"/>
        <v>5.5557803512500462E-2</v>
      </c>
      <c r="S32" s="29">
        <f t="shared" si="4"/>
        <v>-4.3266498684464326E-2</v>
      </c>
      <c r="T32" s="4"/>
      <c r="U32" s="4"/>
      <c r="V32" s="8" t="s">
        <v>125</v>
      </c>
      <c r="W32" s="20">
        <v>37287</v>
      </c>
      <c r="X32" s="11">
        <v>76.870999999999995</v>
      </c>
      <c r="Y32" s="11">
        <v>107.557</v>
      </c>
      <c r="Z32" s="11">
        <v>67.956999999999994</v>
      </c>
      <c r="AA32" s="4"/>
      <c r="AB32" s="23">
        <v>6340910</v>
      </c>
      <c r="AC32" s="23">
        <v>1835548</v>
      </c>
      <c r="AD32" s="23">
        <v>1115186</v>
      </c>
      <c r="AE32" s="4"/>
      <c r="AF32" s="54">
        <f t="shared" si="5"/>
        <v>3390176</v>
      </c>
      <c r="AH32" s="34">
        <f t="shared" si="6"/>
        <v>5.5969177903878993E-4</v>
      </c>
      <c r="AI32" s="34">
        <f t="shared" si="6"/>
        <v>-1.4946434207839113E-3</v>
      </c>
      <c r="AJ32" s="34">
        <f t="shared" si="6"/>
        <v>3.1589979776508073E-3</v>
      </c>
      <c r="AL32" s="39">
        <f t="shared" si="7"/>
        <v>0.28947706244056454</v>
      </c>
      <c r="AM32" s="39">
        <f t="shared" si="7"/>
        <v>0.17587160202557678</v>
      </c>
      <c r="AN32" s="39">
        <f t="shared" si="8"/>
        <v>0.53465133553385868</v>
      </c>
    </row>
    <row r="33" spans="1:40" x14ac:dyDescent="0.35">
      <c r="A33" s="25">
        <v>37315</v>
      </c>
      <c r="O33" s="21">
        <f t="shared" si="0"/>
        <v>37315</v>
      </c>
      <c r="P33" s="29">
        <f t="shared" si="1"/>
        <v>0.19122946234601548</v>
      </c>
      <c r="Q33" s="29">
        <f t="shared" si="2"/>
        <v>0.16284144008326482</v>
      </c>
      <c r="R33" s="29">
        <f t="shared" si="3"/>
        <v>5.1047697307531427E-2</v>
      </c>
      <c r="S33" s="29">
        <f t="shared" si="4"/>
        <v>-2.2659675044780756E-2</v>
      </c>
      <c r="T33" s="4"/>
      <c r="U33" s="4"/>
      <c r="V33" s="8" t="s">
        <v>126</v>
      </c>
      <c r="W33" s="20">
        <v>37315</v>
      </c>
      <c r="X33" s="11">
        <v>77.018000000000001</v>
      </c>
      <c r="Y33" s="11">
        <v>107.473</v>
      </c>
      <c r="Z33" s="11">
        <v>68.155000000000001</v>
      </c>
      <c r="AA33" s="4"/>
      <c r="AB33" s="23">
        <v>6375728</v>
      </c>
      <c r="AC33" s="23">
        <v>1849877</v>
      </c>
      <c r="AD33" s="23">
        <v>1117056</v>
      </c>
      <c r="AE33" s="4"/>
      <c r="AF33" s="54">
        <f t="shared" si="5"/>
        <v>3408795</v>
      </c>
      <c r="AH33" s="34">
        <f t="shared" si="6"/>
        <v>1.912294623460155E-3</v>
      </c>
      <c r="AI33" s="34">
        <f t="shared" si="6"/>
        <v>-7.8098124715270209E-4</v>
      </c>
      <c r="AJ33" s="34">
        <f t="shared" si="6"/>
        <v>2.9136071339230327E-3</v>
      </c>
      <c r="AL33" s="39">
        <f t="shared" si="7"/>
        <v>0.29014365104659423</v>
      </c>
      <c r="AM33" s="39">
        <f t="shared" si="7"/>
        <v>0.17520446292564551</v>
      </c>
      <c r="AN33" s="39">
        <f t="shared" si="8"/>
        <v>0.53465188602776026</v>
      </c>
    </row>
    <row r="34" spans="1:40" x14ac:dyDescent="0.35">
      <c r="A34" s="25">
        <v>37346</v>
      </c>
      <c r="O34" s="21">
        <f t="shared" si="0"/>
        <v>37346</v>
      </c>
      <c r="P34" s="29">
        <f t="shared" si="1"/>
        <v>0.11945259549715488</v>
      </c>
      <c r="Q34" s="29">
        <f t="shared" si="2"/>
        <v>0.11267218909161177</v>
      </c>
      <c r="R34" s="29">
        <f t="shared" si="3"/>
        <v>5.593244963601389E-2</v>
      </c>
      <c r="S34" s="29">
        <f t="shared" si="4"/>
        <v>-4.915204323047076E-2</v>
      </c>
      <c r="T34" s="4"/>
      <c r="U34" s="4"/>
      <c r="V34" s="8" t="s">
        <v>127</v>
      </c>
      <c r="W34" s="20">
        <v>37346</v>
      </c>
      <c r="X34" s="11">
        <v>77.11</v>
      </c>
      <c r="Y34" s="11">
        <v>107.29</v>
      </c>
      <c r="Z34" s="11">
        <v>68.372</v>
      </c>
      <c r="AA34" s="4"/>
      <c r="AB34" s="23">
        <v>6372096</v>
      </c>
      <c r="AC34" s="23">
        <v>1839383</v>
      </c>
      <c r="AD34" s="23">
        <v>1119397</v>
      </c>
      <c r="AE34" s="4"/>
      <c r="AF34" s="54">
        <f t="shared" si="5"/>
        <v>3413316</v>
      </c>
      <c r="AH34" s="34">
        <f t="shared" si="6"/>
        <v>1.1945259549715488E-3</v>
      </c>
      <c r="AI34" s="34">
        <f t="shared" si="6"/>
        <v>-1.7027532496533336E-3</v>
      </c>
      <c r="AJ34" s="34">
        <f t="shared" si="6"/>
        <v>3.1839190081431844E-3</v>
      </c>
      <c r="AL34" s="39">
        <f t="shared" si="7"/>
        <v>0.28866216077096141</v>
      </c>
      <c r="AM34" s="39">
        <f t="shared" si="7"/>
        <v>0.1756717099051866</v>
      </c>
      <c r="AN34" s="39">
        <f t="shared" si="8"/>
        <v>0.53566612932385205</v>
      </c>
    </row>
    <row r="35" spans="1:40" x14ac:dyDescent="0.35">
      <c r="A35" s="25">
        <v>37376</v>
      </c>
      <c r="O35" s="21">
        <f t="shared" si="0"/>
        <v>37376</v>
      </c>
      <c r="P35" s="29">
        <f t="shared" si="1"/>
        <v>0.27882246141875688</v>
      </c>
      <c r="Q35" s="29">
        <f t="shared" si="2"/>
        <v>0.14514628058821927</v>
      </c>
      <c r="R35" s="29">
        <f t="shared" si="3"/>
        <v>5.1511972133904987E-2</v>
      </c>
      <c r="S35" s="29">
        <f t="shared" si="4"/>
        <v>8.2164208696632629E-2</v>
      </c>
      <c r="T35" s="4"/>
      <c r="U35" s="4"/>
      <c r="V35" s="8" t="s">
        <v>128</v>
      </c>
      <c r="W35" s="20">
        <v>37376</v>
      </c>
      <c r="X35" s="11">
        <v>77.325000000000003</v>
      </c>
      <c r="Y35" s="11">
        <v>107.593</v>
      </c>
      <c r="Z35" s="11">
        <v>68.573999999999998</v>
      </c>
      <c r="AA35" s="4"/>
      <c r="AB35" s="23">
        <v>6433869</v>
      </c>
      <c r="AC35" s="23">
        <v>1871852</v>
      </c>
      <c r="AD35" s="23">
        <v>1121779</v>
      </c>
      <c r="AE35" s="4"/>
      <c r="AF35" s="54">
        <f t="shared" si="5"/>
        <v>3440238</v>
      </c>
      <c r="AH35" s="34">
        <f t="shared" si="6"/>
        <v>2.7882246141875686E-3</v>
      </c>
      <c r="AI35" s="34">
        <f t="shared" si="6"/>
        <v>2.8241215397520484E-3</v>
      </c>
      <c r="AJ35" s="34">
        <f t="shared" si="6"/>
        <v>2.9544257883343792E-3</v>
      </c>
      <c r="AL35" s="39">
        <f t="shared" si="7"/>
        <v>0.29093722610764999</v>
      </c>
      <c r="AM35" s="39">
        <f t="shared" si="7"/>
        <v>0.17435527518511801</v>
      </c>
      <c r="AN35" s="39">
        <f t="shared" si="8"/>
        <v>0.534707498707232</v>
      </c>
    </row>
    <row r="36" spans="1:40" x14ac:dyDescent="0.35">
      <c r="A36" s="25">
        <v>37407</v>
      </c>
      <c r="O36" s="21">
        <f t="shared" si="0"/>
        <v>37407</v>
      </c>
      <c r="P36" s="29">
        <f t="shared" si="1"/>
        <v>0.11121888134497061</v>
      </c>
      <c r="Q36" s="29">
        <f t="shared" si="2"/>
        <v>0.14059887831519663</v>
      </c>
      <c r="R36" s="29">
        <f t="shared" si="3"/>
        <v>3.8930596316527115E-2</v>
      </c>
      <c r="S36" s="29">
        <f t="shared" si="4"/>
        <v>-6.8310593286753124E-2</v>
      </c>
      <c r="T36" s="4"/>
      <c r="U36" s="4"/>
      <c r="V36" s="8" t="s">
        <v>129</v>
      </c>
      <c r="W36" s="20">
        <v>37407</v>
      </c>
      <c r="X36" s="11">
        <v>77.411000000000001</v>
      </c>
      <c r="Y36" s="11">
        <v>107.33499999999999</v>
      </c>
      <c r="Z36" s="11">
        <v>68.725999999999999</v>
      </c>
      <c r="AA36" s="4"/>
      <c r="AB36" s="23">
        <v>6397470</v>
      </c>
      <c r="AC36" s="23">
        <v>1822471</v>
      </c>
      <c r="AD36" s="23">
        <v>1123609</v>
      </c>
      <c r="AE36" s="4"/>
      <c r="AF36" s="54">
        <f t="shared" si="5"/>
        <v>3451390</v>
      </c>
      <c r="AH36" s="34">
        <f t="shared" si="6"/>
        <v>1.1121888134497061E-3</v>
      </c>
      <c r="AI36" s="34">
        <f t="shared" si="6"/>
        <v>-2.3979255156005479E-3</v>
      </c>
      <c r="AJ36" s="34">
        <f t="shared" si="6"/>
        <v>2.2165835447837522E-3</v>
      </c>
      <c r="AL36" s="39">
        <f t="shared" si="7"/>
        <v>0.28487370788764932</v>
      </c>
      <c r="AM36" s="39">
        <f t="shared" si="7"/>
        <v>0.17563333630325739</v>
      </c>
      <c r="AN36" s="39">
        <f t="shared" si="8"/>
        <v>0.53949295580909329</v>
      </c>
    </row>
    <row r="37" spans="1:40" x14ac:dyDescent="0.35">
      <c r="A37" s="25">
        <v>37437</v>
      </c>
      <c r="O37" s="21">
        <f t="shared" si="0"/>
        <v>37437</v>
      </c>
      <c r="P37" s="29">
        <f t="shared" si="1"/>
        <v>0.15889214711088173</v>
      </c>
      <c r="Q37" s="29">
        <f t="shared" si="2"/>
        <v>0.13184729449750493</v>
      </c>
      <c r="R37" s="29">
        <f t="shared" si="3"/>
        <v>4.8913813126765113E-2</v>
      </c>
      <c r="S37" s="29">
        <f t="shared" si="4"/>
        <v>-2.1868960513388287E-2</v>
      </c>
      <c r="T37" s="4"/>
      <c r="U37" s="4"/>
      <c r="V37" s="8" t="s">
        <v>130</v>
      </c>
      <c r="W37" s="20">
        <v>37437</v>
      </c>
      <c r="X37" s="11">
        <v>77.534000000000006</v>
      </c>
      <c r="Y37" s="11">
        <v>107.253</v>
      </c>
      <c r="Z37" s="11">
        <v>68.918000000000006</v>
      </c>
      <c r="AA37" s="4"/>
      <c r="AB37" s="23">
        <v>6432971</v>
      </c>
      <c r="AC37" s="23">
        <v>1841481</v>
      </c>
      <c r="AD37" s="23">
        <v>1126323</v>
      </c>
      <c r="AE37" s="4"/>
      <c r="AF37" s="54">
        <f t="shared" si="5"/>
        <v>3465167</v>
      </c>
      <c r="AH37" s="34">
        <f t="shared" si="6"/>
        <v>1.5889214711088174E-3</v>
      </c>
      <c r="AI37" s="34">
        <f t="shared" si="6"/>
        <v>-7.6396329249539888E-4</v>
      </c>
      <c r="AJ37" s="34">
        <f t="shared" si="6"/>
        <v>2.7937025288829161E-3</v>
      </c>
      <c r="AL37" s="39">
        <f t="shared" si="7"/>
        <v>0.28625669228106265</v>
      </c>
      <c r="AM37" s="39">
        <f t="shared" si="7"/>
        <v>0.1750859750494756</v>
      </c>
      <c r="AN37" s="39">
        <f t="shared" si="8"/>
        <v>0.5386573326694617</v>
      </c>
    </row>
    <row r="38" spans="1:40" x14ac:dyDescent="0.35">
      <c r="A38" s="25">
        <v>37468</v>
      </c>
      <c r="O38" s="21">
        <f t="shared" si="0"/>
        <v>37468</v>
      </c>
      <c r="P38" s="29">
        <f t="shared" si="1"/>
        <v>0.20378156679648546</v>
      </c>
      <c r="Q38" s="29">
        <f t="shared" si="2"/>
        <v>0.18608388262680267</v>
      </c>
      <c r="R38" s="29">
        <f t="shared" si="3"/>
        <v>4.6472165332512583E-2</v>
      </c>
      <c r="S38" s="29">
        <f t="shared" si="4"/>
        <v>-2.8774481162829792E-2</v>
      </c>
      <c r="T38" s="4"/>
      <c r="U38" s="4"/>
      <c r="V38" s="8" t="s">
        <v>131</v>
      </c>
      <c r="W38" s="20">
        <v>37468</v>
      </c>
      <c r="X38" s="11">
        <v>77.691999999999993</v>
      </c>
      <c r="Y38" s="11">
        <v>107.146</v>
      </c>
      <c r="Z38" s="11">
        <v>69.102000000000004</v>
      </c>
      <c r="AA38" s="4"/>
      <c r="AB38" s="23">
        <v>6488844</v>
      </c>
      <c r="AC38" s="23">
        <v>1871546</v>
      </c>
      <c r="AD38" s="23">
        <v>1129471</v>
      </c>
      <c r="AE38" s="4"/>
      <c r="AF38" s="54">
        <f t="shared" si="5"/>
        <v>3487827</v>
      </c>
      <c r="AH38" s="34">
        <f t="shared" si="6"/>
        <v>2.0378156679648545E-3</v>
      </c>
      <c r="AI38" s="34">
        <f t="shared" si="6"/>
        <v>-9.9764109162447045E-4</v>
      </c>
      <c r="AJ38" s="34">
        <f t="shared" si="6"/>
        <v>2.66983951942885E-3</v>
      </c>
      <c r="AL38" s="39">
        <f t="shared" si="7"/>
        <v>0.28842518020158908</v>
      </c>
      <c r="AM38" s="39">
        <f t="shared" si="7"/>
        <v>0.17406351578185575</v>
      </c>
      <c r="AN38" s="39">
        <f t="shared" si="8"/>
        <v>0.53751130401655511</v>
      </c>
    </row>
    <row r="39" spans="1:40" x14ac:dyDescent="0.35">
      <c r="A39" s="25">
        <v>37499</v>
      </c>
      <c r="O39" s="21">
        <f t="shared" si="0"/>
        <v>37499</v>
      </c>
      <c r="P39" s="29">
        <f t="shared" si="1"/>
        <v>0.19693147299594013</v>
      </c>
      <c r="Q39" s="29">
        <f t="shared" si="2"/>
        <v>0.15297410621616875</v>
      </c>
      <c r="R39" s="29">
        <f t="shared" si="3"/>
        <v>2.9907936290770525E-2</v>
      </c>
      <c r="S39" s="29">
        <f t="shared" si="4"/>
        <v>1.4049430489000873E-2</v>
      </c>
      <c r="T39" s="4"/>
      <c r="U39" s="4"/>
      <c r="V39" s="8" t="s">
        <v>132</v>
      </c>
      <c r="W39" s="20">
        <v>37499</v>
      </c>
      <c r="X39" s="11">
        <v>77.844999999999999</v>
      </c>
      <c r="Y39" s="11">
        <v>107.19799999999999</v>
      </c>
      <c r="Z39" s="11">
        <v>69.221000000000004</v>
      </c>
      <c r="AA39" s="4"/>
      <c r="AB39" s="23">
        <v>6517281</v>
      </c>
      <c r="AC39" s="23">
        <v>1886678</v>
      </c>
      <c r="AD39" s="23">
        <v>1131870</v>
      </c>
      <c r="AE39" s="4"/>
      <c r="AF39" s="54">
        <f t="shared" si="5"/>
        <v>3498733</v>
      </c>
      <c r="AH39" s="34">
        <f t="shared" si="6"/>
        <v>1.9693147299594013E-3</v>
      </c>
      <c r="AI39" s="34">
        <f t="shared" si="6"/>
        <v>4.8531909730640898E-4</v>
      </c>
      <c r="AJ39" s="34">
        <f t="shared" si="6"/>
        <v>1.7220919799716327E-3</v>
      </c>
      <c r="AL39" s="39">
        <f t="shared" si="7"/>
        <v>0.2894885152259048</v>
      </c>
      <c r="AM39" s="39">
        <f t="shared" si="7"/>
        <v>0.1736721187869604</v>
      </c>
      <c r="AN39" s="39">
        <f t="shared" si="8"/>
        <v>0.53683936598713478</v>
      </c>
    </row>
    <row r="40" spans="1:40" x14ac:dyDescent="0.35">
      <c r="A40" s="25">
        <v>37529</v>
      </c>
      <c r="O40" s="21">
        <f t="shared" si="0"/>
        <v>37529</v>
      </c>
      <c r="P40" s="29">
        <f t="shared" si="1"/>
        <v>0.16314471064293831</v>
      </c>
      <c r="Q40" s="29">
        <f t="shared" si="2"/>
        <v>0.14918482739801248</v>
      </c>
      <c r="R40" s="29">
        <f t="shared" si="3"/>
        <v>5.2803562455384402E-2</v>
      </c>
      <c r="S40" s="29">
        <f t="shared" si="4"/>
        <v>-3.8843679210458559E-2</v>
      </c>
      <c r="T40" s="4"/>
      <c r="U40" s="4"/>
      <c r="V40" s="8" t="s">
        <v>133</v>
      </c>
      <c r="W40" s="20">
        <v>37529</v>
      </c>
      <c r="X40" s="11">
        <v>77.971999999999994</v>
      </c>
      <c r="Y40" s="11">
        <v>107.05200000000001</v>
      </c>
      <c r="Z40" s="11">
        <v>69.430000000000007</v>
      </c>
      <c r="AA40" s="4"/>
      <c r="AB40" s="23">
        <v>6495635</v>
      </c>
      <c r="AC40" s="23">
        <v>1852575</v>
      </c>
      <c r="AD40" s="23">
        <v>1135995</v>
      </c>
      <c r="AE40" s="4"/>
      <c r="AF40" s="54">
        <f t="shared" si="5"/>
        <v>3507065</v>
      </c>
      <c r="AH40" s="34">
        <f t="shared" si="6"/>
        <v>1.6314471064293832E-3</v>
      </c>
      <c r="AI40" s="34">
        <f t="shared" si="6"/>
        <v>-1.3619657083153286E-3</v>
      </c>
      <c r="AJ40" s="34">
        <f t="shared" si="6"/>
        <v>3.01931494777601E-3</v>
      </c>
      <c r="AL40" s="39">
        <f t="shared" si="7"/>
        <v>0.28520306328788486</v>
      </c>
      <c r="AM40" s="39">
        <f t="shared" si="7"/>
        <v>0.17488590414947885</v>
      </c>
      <c r="AN40" s="39">
        <f t="shared" si="8"/>
        <v>0.53991103256263628</v>
      </c>
    </row>
    <row r="41" spans="1:40" x14ac:dyDescent="0.35">
      <c r="A41" s="25">
        <v>37560</v>
      </c>
      <c r="E41" s="52" t="s">
        <v>337</v>
      </c>
      <c r="F41" s="54"/>
      <c r="G41" s="54"/>
      <c r="H41" s="54"/>
      <c r="I41" s="54"/>
      <c r="J41" s="54"/>
      <c r="K41" s="54"/>
      <c r="L41" s="54"/>
      <c r="O41" s="21">
        <f t="shared" si="0"/>
        <v>37560</v>
      </c>
      <c r="P41" s="29">
        <f t="shared" si="1"/>
        <v>8.4645770276512738E-2</v>
      </c>
      <c r="Q41" s="29">
        <f t="shared" si="2"/>
        <v>0.11585919096320853</v>
      </c>
      <c r="R41" s="29">
        <f t="shared" si="3"/>
        <v>3.9776521005841906E-2</v>
      </c>
      <c r="S41" s="29">
        <f t="shared" si="4"/>
        <v>-7.0989941692537695E-2</v>
      </c>
      <c r="T41" s="4"/>
      <c r="U41" s="4"/>
      <c r="V41" s="8" t="s">
        <v>134</v>
      </c>
      <c r="W41" s="20">
        <v>37560</v>
      </c>
      <c r="X41" s="11">
        <v>78.037999999999997</v>
      </c>
      <c r="Y41" s="11">
        <v>106.78400000000001</v>
      </c>
      <c r="Z41" s="11">
        <v>69.587999999999994</v>
      </c>
      <c r="AA41" s="4"/>
      <c r="AB41" s="23">
        <v>6519356</v>
      </c>
      <c r="AC41" s="23">
        <v>1848679</v>
      </c>
      <c r="AD41" s="23">
        <v>1139519</v>
      </c>
      <c r="AE41" s="4"/>
      <c r="AF41" s="54">
        <f t="shared" si="5"/>
        <v>3531158</v>
      </c>
      <c r="AH41" s="34">
        <f t="shared" si="6"/>
        <v>8.4645770276512735E-4</v>
      </c>
      <c r="AI41" s="34">
        <f t="shared" si="6"/>
        <v>-2.5034562642454196E-3</v>
      </c>
      <c r="AJ41" s="34">
        <f t="shared" si="6"/>
        <v>2.2756733400545446E-3</v>
      </c>
      <c r="AL41" s="39">
        <f t="shared" si="7"/>
        <v>0.28356773276378833</v>
      </c>
      <c r="AM41" s="39">
        <f t="shared" si="7"/>
        <v>0.1747901173060652</v>
      </c>
      <c r="AN41" s="39">
        <f t="shared" si="8"/>
        <v>0.54164214993014648</v>
      </c>
    </row>
    <row r="42" spans="1:40" x14ac:dyDescent="0.35">
      <c r="A42" s="25">
        <v>37590</v>
      </c>
      <c r="E42" s="60" t="s">
        <v>350</v>
      </c>
      <c r="F42" s="63"/>
      <c r="G42" s="63"/>
      <c r="H42" s="63"/>
      <c r="I42" s="63"/>
      <c r="J42" s="63"/>
      <c r="K42" s="63"/>
      <c r="L42" s="64"/>
      <c r="O42" s="21">
        <f t="shared" si="0"/>
        <v>37590</v>
      </c>
      <c r="P42" s="29">
        <f t="shared" si="1"/>
        <v>9.7388451779911858E-2</v>
      </c>
      <c r="Q42" s="29">
        <f t="shared" si="2"/>
        <v>0.11132352363883144</v>
      </c>
      <c r="R42" s="29">
        <f t="shared" si="3"/>
        <v>4.1922602144556863E-2</v>
      </c>
      <c r="S42" s="29">
        <f t="shared" si="4"/>
        <v>-5.5857674003476444E-2</v>
      </c>
      <c r="T42" s="4"/>
      <c r="U42" s="4"/>
      <c r="V42" s="8" t="s">
        <v>135</v>
      </c>
      <c r="W42" s="20">
        <v>37590</v>
      </c>
      <c r="X42" s="11">
        <v>78.114000000000004</v>
      </c>
      <c r="Y42" s="11">
        <v>106.574</v>
      </c>
      <c r="Z42" s="11">
        <v>69.754999999999995</v>
      </c>
      <c r="AA42" s="4"/>
      <c r="AB42" s="23">
        <v>6546271</v>
      </c>
      <c r="AC42" s="23">
        <v>1859361</v>
      </c>
      <c r="AD42" s="23">
        <v>1143563</v>
      </c>
      <c r="AE42" s="4"/>
      <c r="AF42" s="54">
        <f t="shared" si="5"/>
        <v>3543347</v>
      </c>
      <c r="AH42" s="34">
        <f t="shared" si="6"/>
        <v>9.7388451779911863E-4</v>
      </c>
      <c r="AI42" s="34">
        <f t="shared" si="6"/>
        <v>-1.9665867545700473E-3</v>
      </c>
      <c r="AJ42" s="34">
        <f t="shared" si="6"/>
        <v>2.3998390527102606E-3</v>
      </c>
      <c r="AL42" s="39">
        <f t="shared" si="7"/>
        <v>0.28403361241842873</v>
      </c>
      <c r="AM42" s="39">
        <f t="shared" si="7"/>
        <v>0.17468922383445476</v>
      </c>
      <c r="AN42" s="39">
        <f t="shared" si="8"/>
        <v>0.54127716374711654</v>
      </c>
    </row>
    <row r="43" spans="1:40" x14ac:dyDescent="0.35">
      <c r="A43" s="25">
        <v>37621</v>
      </c>
      <c r="E43" s="61" t="s">
        <v>348</v>
      </c>
      <c r="F43" s="65"/>
      <c r="G43" s="65"/>
      <c r="H43" s="65"/>
      <c r="I43" s="65"/>
      <c r="J43" s="65"/>
      <c r="K43" s="65"/>
      <c r="L43" s="66"/>
      <c r="O43" s="21">
        <f t="shared" si="0"/>
        <v>37621</v>
      </c>
      <c r="P43" s="29">
        <f t="shared" si="1"/>
        <v>9.3453158204666625E-2</v>
      </c>
      <c r="Q43" s="29">
        <f t="shared" si="2"/>
        <v>0.13280475520387158</v>
      </c>
      <c r="R43" s="29">
        <f t="shared" si="3"/>
        <v>3.9364843487829523E-2</v>
      </c>
      <c r="S43" s="29">
        <f t="shared" si="4"/>
        <v>-7.8716440487034495E-2</v>
      </c>
      <c r="T43" s="4"/>
      <c r="U43" s="4"/>
      <c r="V43" s="8" t="s">
        <v>136</v>
      </c>
      <c r="W43" s="20">
        <v>37621</v>
      </c>
      <c r="X43" s="11">
        <v>78.186999999999998</v>
      </c>
      <c r="Y43" s="11">
        <v>106.28100000000001</v>
      </c>
      <c r="Z43" s="11">
        <v>69.912999999999997</v>
      </c>
      <c r="AA43" s="4"/>
      <c r="AB43" s="23">
        <v>6603773</v>
      </c>
      <c r="AC43" s="23">
        <v>1890781</v>
      </c>
      <c r="AD43" s="23">
        <v>1147675</v>
      </c>
      <c r="AE43" s="4"/>
      <c r="AF43" s="54">
        <f t="shared" si="5"/>
        <v>3565317</v>
      </c>
      <c r="AH43" s="34">
        <f t="shared" si="6"/>
        <v>9.3453158204666624E-4</v>
      </c>
      <c r="AI43" s="34">
        <f t="shared" si="6"/>
        <v>-2.7492634225983088E-3</v>
      </c>
      <c r="AJ43" s="34">
        <f t="shared" si="6"/>
        <v>2.2650706042577772E-3</v>
      </c>
      <c r="AL43" s="39">
        <f t="shared" si="7"/>
        <v>0.28631829107390577</v>
      </c>
      <c r="AM43" s="39">
        <f t="shared" si="7"/>
        <v>0.17379080110718523</v>
      </c>
      <c r="AN43" s="39">
        <f t="shared" si="8"/>
        <v>0.53989090781890903</v>
      </c>
    </row>
    <row r="44" spans="1:40" x14ac:dyDescent="0.35">
      <c r="A44" s="25">
        <v>37652</v>
      </c>
      <c r="E44" s="62" t="s">
        <v>349</v>
      </c>
      <c r="F44" s="67"/>
      <c r="G44" s="67"/>
      <c r="H44" s="67"/>
      <c r="I44" s="67"/>
      <c r="J44" s="67"/>
      <c r="K44" s="67"/>
      <c r="L44" s="68"/>
      <c r="O44" s="21">
        <f t="shared" si="0"/>
        <v>37652</v>
      </c>
      <c r="P44" s="29">
        <f t="shared" si="1"/>
        <v>6.7786204867813407E-2</v>
      </c>
      <c r="Q44" s="29">
        <f t="shared" si="2"/>
        <v>0.11906865901330832</v>
      </c>
      <c r="R44" s="29">
        <f t="shared" si="3"/>
        <v>5.1470934518959566E-2</v>
      </c>
      <c r="S44" s="29">
        <f t="shared" si="4"/>
        <v>-0.10275338866445446</v>
      </c>
      <c r="T44" s="4"/>
      <c r="U44" s="4"/>
      <c r="V44" s="8" t="s">
        <v>137</v>
      </c>
      <c r="W44" s="20">
        <v>37652</v>
      </c>
      <c r="X44" s="11">
        <v>78.239999999999995</v>
      </c>
      <c r="Y44" s="11">
        <v>105.895</v>
      </c>
      <c r="Z44" s="11">
        <v>70.119</v>
      </c>
      <c r="AA44" s="4"/>
      <c r="AB44" s="23">
        <v>6599694</v>
      </c>
      <c r="AC44" s="23">
        <v>1867189</v>
      </c>
      <c r="AD44" s="23">
        <v>1152860</v>
      </c>
      <c r="AE44" s="4"/>
      <c r="AF44" s="54">
        <f t="shared" si="5"/>
        <v>3579645</v>
      </c>
      <c r="AH44" s="34">
        <f t="shared" si="6"/>
        <v>6.7786204867813411E-4</v>
      </c>
      <c r="AI44" s="34">
        <f t="shared" si="6"/>
        <v>-3.631881521626724E-3</v>
      </c>
      <c r="AJ44" s="34">
        <f t="shared" si="6"/>
        <v>2.9465192453478335E-3</v>
      </c>
      <c r="AL44" s="39">
        <f t="shared" si="7"/>
        <v>0.28292054146752865</v>
      </c>
      <c r="AM44" s="39">
        <f t="shared" si="7"/>
        <v>0.17468385655456148</v>
      </c>
      <c r="AN44" s="39">
        <f t="shared" si="8"/>
        <v>0.54239560197790992</v>
      </c>
    </row>
    <row r="45" spans="1:40" x14ac:dyDescent="0.35">
      <c r="A45" s="25">
        <v>37680</v>
      </c>
      <c r="O45" s="21">
        <f t="shared" si="0"/>
        <v>37680</v>
      </c>
      <c r="P45" s="29">
        <f t="shared" si="1"/>
        <v>0.13803680981595615</v>
      </c>
      <c r="Q45" s="29">
        <f t="shared" si="2"/>
        <v>0.18788058657678672</v>
      </c>
      <c r="R45" s="29">
        <f t="shared" si="3"/>
        <v>2.3775272299872124E-2</v>
      </c>
      <c r="S45" s="29">
        <f t="shared" si="4"/>
        <v>-7.3619049060702699E-2</v>
      </c>
      <c r="T45" s="4"/>
      <c r="U45" s="4"/>
      <c r="V45" s="8" t="s">
        <v>138</v>
      </c>
      <c r="W45" s="20">
        <v>37680</v>
      </c>
      <c r="X45" s="11">
        <v>78.347999999999999</v>
      </c>
      <c r="Y45" s="11">
        <v>105.616</v>
      </c>
      <c r="Z45" s="11">
        <v>70.213999999999999</v>
      </c>
      <c r="AA45" s="4"/>
      <c r="AB45" s="23">
        <v>6588645</v>
      </c>
      <c r="AC45" s="23">
        <v>1841016</v>
      </c>
      <c r="AD45" s="23">
        <v>1156202</v>
      </c>
      <c r="AE45" s="4"/>
      <c r="AF45" s="54">
        <f t="shared" si="5"/>
        <v>3591427</v>
      </c>
      <c r="AH45" s="34">
        <f t="shared" si="6"/>
        <v>1.3803680981595615E-3</v>
      </c>
      <c r="AI45" s="34">
        <f t="shared" si="6"/>
        <v>-2.6346853014778448E-3</v>
      </c>
      <c r="AJ45" s="34">
        <f t="shared" si="6"/>
        <v>1.3548396297722281E-3</v>
      </c>
      <c r="AL45" s="39">
        <f t="shared" si="7"/>
        <v>0.2794225519814772</v>
      </c>
      <c r="AM45" s="39">
        <f t="shared" si="7"/>
        <v>0.1754840335152372</v>
      </c>
      <c r="AN45" s="39">
        <f t="shared" si="8"/>
        <v>0.54509341450328563</v>
      </c>
    </row>
    <row r="46" spans="1:40" x14ac:dyDescent="0.35">
      <c r="A46" s="25">
        <v>37711</v>
      </c>
      <c r="O46" s="21">
        <f t="shared" si="0"/>
        <v>37711</v>
      </c>
      <c r="P46" s="29">
        <f t="shared" si="1"/>
        <v>0.16082095267269716</v>
      </c>
      <c r="Q46" s="29">
        <f t="shared" si="2"/>
        <v>0.20431556635807541</v>
      </c>
      <c r="R46" s="29">
        <f t="shared" si="3"/>
        <v>2.7558274369560144E-2</v>
      </c>
      <c r="S46" s="29">
        <f t="shared" si="4"/>
        <v>-7.1052888054938396E-2</v>
      </c>
      <c r="T46" s="4"/>
      <c r="U46" s="4"/>
      <c r="V46" s="8" t="s">
        <v>139</v>
      </c>
      <c r="W46" s="20">
        <v>37711</v>
      </c>
      <c r="X46" s="11">
        <v>78.474000000000004</v>
      </c>
      <c r="Y46" s="11">
        <v>105.35</v>
      </c>
      <c r="Z46" s="11">
        <v>70.325000000000003</v>
      </c>
      <c r="AA46" s="4"/>
      <c r="AB46" s="23">
        <v>6653185</v>
      </c>
      <c r="AC46" s="23">
        <v>1876979</v>
      </c>
      <c r="AD46" s="23">
        <v>1159798</v>
      </c>
      <c r="AE46" s="4"/>
      <c r="AF46" s="54">
        <f t="shared" si="5"/>
        <v>3616408</v>
      </c>
      <c r="AH46" s="34">
        <f t="shared" si="6"/>
        <v>1.6082095267269717E-3</v>
      </c>
      <c r="AI46" s="34">
        <f t="shared" si="6"/>
        <v>-2.5185577942736454E-3</v>
      </c>
      <c r="AJ46" s="34">
        <f t="shared" si="6"/>
        <v>1.5808813057225654E-3</v>
      </c>
      <c r="AL46" s="39">
        <f t="shared" si="7"/>
        <v>0.28211736183497077</v>
      </c>
      <c r="AM46" s="39">
        <f t="shared" si="7"/>
        <v>0.17432222311569573</v>
      </c>
      <c r="AN46" s="39">
        <f t="shared" si="8"/>
        <v>0.5435604150493335</v>
      </c>
    </row>
    <row r="47" spans="1:40" x14ac:dyDescent="0.35">
      <c r="A47" s="25">
        <v>37741</v>
      </c>
      <c r="O47" s="21">
        <f t="shared" si="0"/>
        <v>37741</v>
      </c>
      <c r="P47" s="29">
        <f t="shared" si="1"/>
        <v>0.11086474501109068</v>
      </c>
      <c r="Q47" s="29">
        <f t="shared" si="2"/>
        <v>0.12812320072678049</v>
      </c>
      <c r="R47" s="29">
        <f t="shared" si="3"/>
        <v>1.5344491112634685E-2</v>
      </c>
      <c r="S47" s="29">
        <f t="shared" si="4"/>
        <v>-3.2602946828324493E-2</v>
      </c>
      <c r="T47" s="4"/>
      <c r="U47" s="4"/>
      <c r="V47" s="8" t="s">
        <v>140</v>
      </c>
      <c r="W47" s="20">
        <v>37741</v>
      </c>
      <c r="X47" s="11">
        <v>78.561000000000007</v>
      </c>
      <c r="Y47" s="11">
        <v>105.229</v>
      </c>
      <c r="Z47" s="11">
        <v>70.387</v>
      </c>
      <c r="AA47" s="4"/>
      <c r="AB47" s="23">
        <v>6679571</v>
      </c>
      <c r="AC47" s="23">
        <v>1896071</v>
      </c>
      <c r="AD47" s="23">
        <v>1162570</v>
      </c>
      <c r="AE47" s="4"/>
      <c r="AF47" s="54">
        <f t="shared" si="5"/>
        <v>3620930</v>
      </c>
      <c r="AH47" s="34">
        <f t="shared" si="6"/>
        <v>1.1086474501109068E-3</v>
      </c>
      <c r="AI47" s="34">
        <f t="shared" si="6"/>
        <v>-1.1485524442334609E-3</v>
      </c>
      <c r="AJ47" s="34">
        <f t="shared" si="6"/>
        <v>8.816210451474953E-4</v>
      </c>
      <c r="AL47" s="39">
        <f t="shared" si="7"/>
        <v>0.28386119407967969</v>
      </c>
      <c r="AM47" s="39">
        <f t="shared" si="7"/>
        <v>0.1740486028219477</v>
      </c>
      <c r="AN47" s="39">
        <f t="shared" si="8"/>
        <v>0.54209020309837264</v>
      </c>
    </row>
    <row r="48" spans="1:40" x14ac:dyDescent="0.35">
      <c r="A48" s="25">
        <v>37772</v>
      </c>
      <c r="O48" s="21">
        <f t="shared" si="0"/>
        <v>37772</v>
      </c>
      <c r="P48" s="29">
        <f t="shared" si="1"/>
        <v>0.14383727294713602</v>
      </c>
      <c r="Q48" s="29">
        <f t="shared" si="2"/>
        <v>0.24020606090770258</v>
      </c>
      <c r="R48" s="29">
        <f t="shared" si="3"/>
        <v>2.8331358212595234E-2</v>
      </c>
      <c r="S48" s="29">
        <f t="shared" si="4"/>
        <v>-0.12470014617316182</v>
      </c>
      <c r="T48" s="4"/>
      <c r="U48" s="4"/>
      <c r="V48" s="8" t="s">
        <v>141</v>
      </c>
      <c r="W48" s="20">
        <v>37772</v>
      </c>
      <c r="X48" s="11">
        <v>78.674000000000007</v>
      </c>
      <c r="Y48" s="11">
        <v>104.764</v>
      </c>
      <c r="Z48" s="11">
        <v>70.501999999999995</v>
      </c>
      <c r="AA48" s="4"/>
      <c r="AB48" s="23">
        <v>6725319</v>
      </c>
      <c r="AC48" s="23">
        <v>1897852</v>
      </c>
      <c r="AD48" s="23">
        <v>1166205</v>
      </c>
      <c r="AE48" s="4"/>
      <c r="AF48" s="54">
        <f t="shared" si="5"/>
        <v>3661262</v>
      </c>
      <c r="AH48" s="34">
        <f t="shared" si="6"/>
        <v>1.4383727294713603E-3</v>
      </c>
      <c r="AI48" s="34">
        <f t="shared" si="6"/>
        <v>-4.4189339440648817E-3</v>
      </c>
      <c r="AJ48" s="34">
        <f t="shared" si="6"/>
        <v>1.6338244278061983E-3</v>
      </c>
      <c r="AL48" s="39">
        <f t="shared" si="7"/>
        <v>0.28219508992807629</v>
      </c>
      <c r="AM48" s="39">
        <f t="shared" si="7"/>
        <v>0.17340515743565474</v>
      </c>
      <c r="AN48" s="39">
        <f t="shared" si="8"/>
        <v>0.54439975263626894</v>
      </c>
    </row>
    <row r="49" spans="1:40" x14ac:dyDescent="0.35">
      <c r="A49" s="25">
        <v>37802</v>
      </c>
      <c r="O49" s="21">
        <f t="shared" si="0"/>
        <v>37802</v>
      </c>
      <c r="P49" s="29">
        <f t="shared" si="1"/>
        <v>5.5926989856873846E-2</v>
      </c>
      <c r="Q49" s="29">
        <f t="shared" si="2"/>
        <v>9.0474088810515885E-2</v>
      </c>
      <c r="R49" s="29">
        <f t="shared" si="3"/>
        <v>6.114966836119208E-3</v>
      </c>
      <c r="S49" s="29">
        <f t="shared" si="4"/>
        <v>-4.066206578976124E-2</v>
      </c>
      <c r="T49" s="4"/>
      <c r="U49" s="4"/>
      <c r="V49" s="8" t="s">
        <v>142</v>
      </c>
      <c r="W49" s="20">
        <v>37802</v>
      </c>
      <c r="X49" s="11">
        <v>78.718000000000004</v>
      </c>
      <c r="Y49" s="11">
        <v>104.614</v>
      </c>
      <c r="Z49" s="11">
        <v>70.527000000000001</v>
      </c>
      <c r="AA49" s="4"/>
      <c r="AB49" s="23">
        <v>6775179</v>
      </c>
      <c r="AC49" s="23">
        <v>1924115</v>
      </c>
      <c r="AD49" s="23">
        <v>1168359</v>
      </c>
      <c r="AE49" s="4"/>
      <c r="AF49" s="54">
        <f t="shared" si="5"/>
        <v>3682705</v>
      </c>
      <c r="AH49" s="34">
        <f t="shared" si="6"/>
        <v>5.5926989856873845E-4</v>
      </c>
      <c r="AI49" s="34">
        <f t="shared" si="6"/>
        <v>-1.43178954602718E-3</v>
      </c>
      <c r="AJ49" s="34">
        <f t="shared" si="6"/>
        <v>3.545998695073287E-4</v>
      </c>
      <c r="AL49" s="39">
        <f t="shared" si="7"/>
        <v>0.28399471069325255</v>
      </c>
      <c r="AM49" s="39">
        <f t="shared" si="7"/>
        <v>0.17244695675199134</v>
      </c>
      <c r="AN49" s="39">
        <f t="shared" si="8"/>
        <v>0.54355833255475616</v>
      </c>
    </row>
    <row r="50" spans="1:40" x14ac:dyDescent="0.35">
      <c r="A50" s="25">
        <v>37833</v>
      </c>
      <c r="O50" s="21">
        <f t="shared" si="0"/>
        <v>37833</v>
      </c>
      <c r="P50" s="29">
        <f t="shared" si="1"/>
        <v>0.25026042328311532</v>
      </c>
      <c r="Q50" s="29">
        <f t="shared" si="2"/>
        <v>0.16757220272773066</v>
      </c>
      <c r="R50" s="29">
        <f t="shared" si="3"/>
        <v>4.102749354491847E-2</v>
      </c>
      <c r="S50" s="29">
        <f t="shared" si="4"/>
        <v>4.1660727010466178E-2</v>
      </c>
      <c r="T50" s="4"/>
      <c r="U50" s="4"/>
      <c r="V50" s="8" t="s">
        <v>143</v>
      </c>
      <c r="W50" s="20">
        <v>37833</v>
      </c>
      <c r="X50" s="11">
        <v>78.915000000000006</v>
      </c>
      <c r="Y50" s="11">
        <v>104.767</v>
      </c>
      <c r="Z50" s="11">
        <v>70.694999999999993</v>
      </c>
      <c r="AA50" s="4"/>
      <c r="AB50" s="23">
        <v>6815797</v>
      </c>
      <c r="AC50" s="23">
        <v>1941520</v>
      </c>
      <c r="AD50" s="23">
        <v>1173918</v>
      </c>
      <c r="AE50" s="4"/>
      <c r="AF50" s="54">
        <f t="shared" si="5"/>
        <v>3700359</v>
      </c>
      <c r="AH50" s="34">
        <f t="shared" si="6"/>
        <v>2.5026042328311531E-3</v>
      </c>
      <c r="AI50" s="34">
        <f t="shared" si="6"/>
        <v>1.4625193568737606E-3</v>
      </c>
      <c r="AJ50" s="34">
        <f t="shared" si="6"/>
        <v>2.3820664426388782E-3</v>
      </c>
      <c r="AL50" s="39">
        <f t="shared" si="7"/>
        <v>0.28485590166491165</v>
      </c>
      <c r="AM50" s="39">
        <f t="shared" si="7"/>
        <v>0.17223488316920238</v>
      </c>
      <c r="AN50" s="39">
        <f t="shared" si="8"/>
        <v>0.54290921516588597</v>
      </c>
    </row>
    <row r="51" spans="1:40" x14ac:dyDescent="0.35">
      <c r="A51" s="25">
        <v>37864</v>
      </c>
      <c r="O51" s="21">
        <f t="shared" si="0"/>
        <v>37864</v>
      </c>
      <c r="P51" s="29">
        <f t="shared" si="1"/>
        <v>0.11277957295824448</v>
      </c>
      <c r="Q51" s="29">
        <f t="shared" si="2"/>
        <v>0.16018072686450421</v>
      </c>
      <c r="R51" s="29">
        <f t="shared" si="3"/>
        <v>3.3194634419475649E-2</v>
      </c>
      <c r="S51" s="29">
        <f t="shared" si="4"/>
        <v>-8.0595788325735385E-2</v>
      </c>
      <c r="T51" s="4"/>
      <c r="U51" s="4"/>
      <c r="V51" s="8" t="s">
        <v>144</v>
      </c>
      <c r="W51" s="20">
        <v>37864</v>
      </c>
      <c r="X51" s="11">
        <v>79.004000000000005</v>
      </c>
      <c r="Y51" s="11">
        <v>104.474</v>
      </c>
      <c r="Z51" s="11">
        <v>70.831999999999994</v>
      </c>
      <c r="AA51" s="4"/>
      <c r="AB51" s="23">
        <v>6881891</v>
      </c>
      <c r="AC51" s="23">
        <v>1983248</v>
      </c>
      <c r="AD51" s="23">
        <v>1178810</v>
      </c>
      <c r="AE51" s="4"/>
      <c r="AF51" s="54">
        <f t="shared" si="5"/>
        <v>3719833</v>
      </c>
      <c r="AH51" s="34">
        <f t="shared" si="6"/>
        <v>1.1277957295824448E-3</v>
      </c>
      <c r="AI51" s="34">
        <f t="shared" si="6"/>
        <v>-2.7966821613675313E-3</v>
      </c>
      <c r="AJ51" s="34">
        <f t="shared" si="6"/>
        <v>1.9379022561708814E-3</v>
      </c>
      <c r="AL51" s="39">
        <f t="shared" si="7"/>
        <v>0.28818358209974554</v>
      </c>
      <c r="AM51" s="39">
        <f t="shared" si="7"/>
        <v>0.17129158250254181</v>
      </c>
      <c r="AN51" s="39">
        <f t="shared" si="8"/>
        <v>0.54052483539771268</v>
      </c>
    </row>
    <row r="52" spans="1:40" x14ac:dyDescent="0.35">
      <c r="A52" s="25">
        <v>37894</v>
      </c>
      <c r="O52" s="21">
        <f t="shared" si="0"/>
        <v>37894</v>
      </c>
      <c r="P52" s="29">
        <f t="shared" si="1"/>
        <v>0.13923345653384567</v>
      </c>
      <c r="Q52" s="29">
        <f t="shared" si="2"/>
        <v>0.14440983505166158</v>
      </c>
      <c r="R52" s="29">
        <f t="shared" si="3"/>
        <v>4.1577270380097127E-2</v>
      </c>
      <c r="S52" s="29">
        <f t="shared" si="4"/>
        <v>-4.6753648897913024E-2</v>
      </c>
      <c r="T52" s="4"/>
      <c r="U52" s="4"/>
      <c r="V52" s="8" t="s">
        <v>145</v>
      </c>
      <c r="W52" s="20">
        <v>37894</v>
      </c>
      <c r="X52" s="11">
        <v>79.114000000000004</v>
      </c>
      <c r="Y52" s="11">
        <v>104.303</v>
      </c>
      <c r="Z52" s="11">
        <v>71.003</v>
      </c>
      <c r="AA52" s="4"/>
      <c r="AB52" s="23">
        <v>6877472</v>
      </c>
      <c r="AC52" s="23">
        <v>1964520</v>
      </c>
      <c r="AD52" s="23">
        <v>1184454</v>
      </c>
      <c r="AE52" s="4"/>
      <c r="AF52" s="54">
        <f t="shared" si="5"/>
        <v>3728498</v>
      </c>
      <c r="AH52" s="34">
        <f t="shared" si="6"/>
        <v>1.3923345653384567E-3</v>
      </c>
      <c r="AI52" s="34">
        <f t="shared" si="6"/>
        <v>-1.6367708712216099E-3</v>
      </c>
      <c r="AJ52" s="34">
        <f t="shared" si="6"/>
        <v>2.4141630901288471E-3</v>
      </c>
      <c r="AL52" s="39">
        <f t="shared" si="7"/>
        <v>0.28564565584563628</v>
      </c>
      <c r="AM52" s="39">
        <f t="shared" si="7"/>
        <v>0.17222229330777356</v>
      </c>
      <c r="AN52" s="39">
        <f t="shared" si="8"/>
        <v>0.54213205084659011</v>
      </c>
    </row>
    <row r="53" spans="1:40" x14ac:dyDescent="0.35">
      <c r="A53" s="25">
        <v>37925</v>
      </c>
      <c r="O53" s="21">
        <f t="shared" si="0"/>
        <v>37925</v>
      </c>
      <c r="P53" s="29">
        <f t="shared" si="1"/>
        <v>0.18454382283793108</v>
      </c>
      <c r="Q53" s="29">
        <f t="shared" si="2"/>
        <v>0.19914440544385367</v>
      </c>
      <c r="R53" s="29">
        <f t="shared" si="3"/>
        <v>4.2772670434036847E-2</v>
      </c>
      <c r="S53" s="29">
        <f t="shared" si="4"/>
        <v>-5.7373253039959424E-2</v>
      </c>
      <c r="T53" s="4"/>
      <c r="U53" s="4"/>
      <c r="V53" s="8" t="s">
        <v>146</v>
      </c>
      <c r="W53" s="20">
        <v>37925</v>
      </c>
      <c r="X53" s="11">
        <v>79.260000000000005</v>
      </c>
      <c r="Y53" s="11">
        <v>104.092</v>
      </c>
      <c r="Z53" s="11">
        <v>71.179000000000002</v>
      </c>
      <c r="AA53" s="4"/>
      <c r="AB53" s="23">
        <v>6897344</v>
      </c>
      <c r="AC53" s="23">
        <v>1956166</v>
      </c>
      <c r="AD53" s="23">
        <v>1190179</v>
      </c>
      <c r="AE53" s="4"/>
      <c r="AF53" s="54">
        <f t="shared" si="5"/>
        <v>3750999</v>
      </c>
      <c r="AH53" s="34">
        <f t="shared" si="6"/>
        <v>1.8454382283793107E-3</v>
      </c>
      <c r="AI53" s="34">
        <f t="shared" si="6"/>
        <v>-2.0229523599512816E-3</v>
      </c>
      <c r="AJ53" s="34">
        <f t="shared" si="6"/>
        <v>2.4787685027393481E-3</v>
      </c>
      <c r="AL53" s="39">
        <f t="shared" si="7"/>
        <v>0.28361148871217673</v>
      </c>
      <c r="AM53" s="39">
        <f t="shared" si="7"/>
        <v>0.17255613175158438</v>
      </c>
      <c r="AN53" s="39">
        <f t="shared" si="8"/>
        <v>0.54383237953623886</v>
      </c>
    </row>
    <row r="54" spans="1:40" x14ac:dyDescent="0.35">
      <c r="A54" s="25">
        <v>37955</v>
      </c>
      <c r="O54" s="21">
        <f t="shared" si="0"/>
        <v>37955</v>
      </c>
      <c r="P54" s="29">
        <f t="shared" si="1"/>
        <v>0.13626040878121357</v>
      </c>
      <c r="Q54" s="29">
        <f t="shared" si="2"/>
        <v>0.14525526968713251</v>
      </c>
      <c r="R54" s="29">
        <f t="shared" si="3"/>
        <v>4.2071525662965702E-2</v>
      </c>
      <c r="S54" s="29">
        <f t="shared" si="4"/>
        <v>-5.1066386568884639E-2</v>
      </c>
      <c r="T54" s="4"/>
      <c r="U54" s="4"/>
      <c r="V54" s="8" t="s">
        <v>147</v>
      </c>
      <c r="W54" s="20">
        <v>37955</v>
      </c>
      <c r="X54" s="11">
        <v>79.367999999999995</v>
      </c>
      <c r="Y54" s="11">
        <v>103.90600000000001</v>
      </c>
      <c r="Z54" s="11">
        <v>71.352999999999994</v>
      </c>
      <c r="AA54" s="4"/>
      <c r="AB54" s="23">
        <v>6948631</v>
      </c>
      <c r="AC54" s="23">
        <v>1985815</v>
      </c>
      <c r="AD54" s="23">
        <v>1195887</v>
      </c>
      <c r="AE54" s="4"/>
      <c r="AF54" s="54">
        <f t="shared" si="5"/>
        <v>3766929</v>
      </c>
      <c r="AH54" s="34">
        <f t="shared" si="6"/>
        <v>1.3626040878121357E-3</v>
      </c>
      <c r="AI54" s="34">
        <f t="shared" si="6"/>
        <v>-1.7868808361833075E-3</v>
      </c>
      <c r="AJ54" s="34">
        <f t="shared" si="6"/>
        <v>2.4445412270471963E-3</v>
      </c>
      <c r="AL54" s="39">
        <f t="shared" si="7"/>
        <v>0.28578507046927659</v>
      </c>
      <c r="AM54" s="39">
        <f t="shared" si="7"/>
        <v>0.1721039727105958</v>
      </c>
      <c r="AN54" s="39">
        <f t="shared" si="8"/>
        <v>0.54211095682012767</v>
      </c>
    </row>
    <row r="55" spans="1:40" x14ac:dyDescent="0.35">
      <c r="A55" s="25">
        <v>37986</v>
      </c>
      <c r="O55" s="21">
        <f t="shared" si="0"/>
        <v>37986</v>
      </c>
      <c r="P55" s="29">
        <f t="shared" si="1"/>
        <v>0.12473540973692641</v>
      </c>
      <c r="Q55" s="29">
        <f t="shared" si="2"/>
        <v>0.1322111807989321</v>
      </c>
      <c r="R55" s="29">
        <f t="shared" si="3"/>
        <v>2.0752108028307657E-2</v>
      </c>
      <c r="S55" s="29">
        <f t="shared" si="4"/>
        <v>-2.8227879090313338E-2</v>
      </c>
      <c r="T55" s="4"/>
      <c r="U55" s="4"/>
      <c r="V55" s="8" t="s">
        <v>148</v>
      </c>
      <c r="W55" s="20">
        <v>37986</v>
      </c>
      <c r="X55" s="11">
        <v>79.466999999999999</v>
      </c>
      <c r="Y55" s="11">
        <v>103.803</v>
      </c>
      <c r="Z55" s="11">
        <v>71.438999999999993</v>
      </c>
      <c r="AA55" s="4"/>
      <c r="AB55" s="23">
        <v>6969953</v>
      </c>
      <c r="AC55" s="23">
        <v>1984776</v>
      </c>
      <c r="AD55" s="23">
        <v>1200068</v>
      </c>
      <c r="AE55" s="4"/>
      <c r="AF55" s="54">
        <f t="shared" si="5"/>
        <v>3785109</v>
      </c>
      <c r="AH55" s="34">
        <f t="shared" si="6"/>
        <v>1.2473540973692641E-3</v>
      </c>
      <c r="AI55" s="34">
        <f t="shared" si="6"/>
        <v>-9.9128058052478816E-4</v>
      </c>
      <c r="AJ55" s="34">
        <f t="shared" si="6"/>
        <v>1.2052751811416273E-3</v>
      </c>
      <c r="AL55" s="39">
        <f t="shared" si="7"/>
        <v>0.28476174803474286</v>
      </c>
      <c r="AM55" s="39">
        <f t="shared" si="7"/>
        <v>0.17217734466789086</v>
      </c>
      <c r="AN55" s="39">
        <f t="shared" si="8"/>
        <v>0.54306090729736622</v>
      </c>
    </row>
    <row r="56" spans="1:40" x14ac:dyDescent="0.35">
      <c r="A56" s="25">
        <v>38017</v>
      </c>
      <c r="O56" s="21">
        <f t="shared" si="0"/>
        <v>38017</v>
      </c>
      <c r="P56" s="29">
        <f t="shared" si="1"/>
        <v>0.25671033259089648</v>
      </c>
      <c r="Q56" s="29">
        <f t="shared" si="2"/>
        <v>0.19664427438965781</v>
      </c>
      <c r="R56" s="29">
        <f t="shared" si="3"/>
        <v>3.4944485777977007E-2</v>
      </c>
      <c r="S56" s="29">
        <f t="shared" si="4"/>
        <v>2.5121572423261653E-2</v>
      </c>
      <c r="T56" s="4"/>
      <c r="U56" s="4"/>
      <c r="V56" s="8" t="s">
        <v>149</v>
      </c>
      <c r="W56" s="20">
        <v>38017</v>
      </c>
      <c r="X56" s="11">
        <v>79.671000000000006</v>
      </c>
      <c r="Y56" s="11">
        <v>103.895</v>
      </c>
      <c r="Z56" s="11">
        <v>71.584000000000003</v>
      </c>
      <c r="AA56" s="4"/>
      <c r="AB56" s="23">
        <v>7000510</v>
      </c>
      <c r="AC56" s="23">
        <v>1984260</v>
      </c>
      <c r="AD56" s="23">
        <v>1205246</v>
      </c>
      <c r="AE56" s="4"/>
      <c r="AF56" s="54">
        <f t="shared" si="5"/>
        <v>3811004</v>
      </c>
      <c r="AH56" s="34">
        <f t="shared" si="6"/>
        <v>2.567103325908965E-3</v>
      </c>
      <c r="AI56" s="34">
        <f t="shared" si="6"/>
        <v>8.862942304172206E-4</v>
      </c>
      <c r="AJ56" s="34">
        <f t="shared" si="6"/>
        <v>2.0297036632653067E-3</v>
      </c>
      <c r="AL56" s="39">
        <f t="shared" si="7"/>
        <v>0.28344506328824615</v>
      </c>
      <c r="AM56" s="39">
        <f t="shared" si="7"/>
        <v>0.17216545651673951</v>
      </c>
      <c r="AN56" s="39">
        <f t="shared" si="8"/>
        <v>0.54438948019501432</v>
      </c>
    </row>
    <row r="57" spans="1:40" x14ac:dyDescent="0.35">
      <c r="A57" s="25">
        <v>38046</v>
      </c>
      <c r="O57" s="21">
        <f t="shared" si="0"/>
        <v>38046</v>
      </c>
      <c r="P57" s="29">
        <f t="shared" si="1"/>
        <v>0.16191587905259214</v>
      </c>
      <c r="Q57" s="29">
        <f t="shared" si="2"/>
        <v>8.9621478529451459E-2</v>
      </c>
      <c r="R57" s="29">
        <f t="shared" si="3"/>
        <v>3.6529140624752425E-2</v>
      </c>
      <c r="S57" s="29">
        <f t="shared" si="4"/>
        <v>3.5765259898388232E-2</v>
      </c>
      <c r="T57" s="4"/>
      <c r="U57" s="4"/>
      <c r="V57" s="8" t="s">
        <v>150</v>
      </c>
      <c r="W57" s="20">
        <v>38046</v>
      </c>
      <c r="X57" s="11">
        <v>79.8</v>
      </c>
      <c r="Y57" s="11">
        <v>104.026</v>
      </c>
      <c r="Z57" s="11">
        <v>71.736000000000004</v>
      </c>
      <c r="AA57" s="4"/>
      <c r="AB57" s="23">
        <v>7034719</v>
      </c>
      <c r="AC57" s="23">
        <v>1995407</v>
      </c>
      <c r="AD57" s="23">
        <v>1210204</v>
      </c>
      <c r="AE57" s="4"/>
      <c r="AF57" s="54">
        <f t="shared" si="5"/>
        <v>3829108</v>
      </c>
      <c r="AH57" s="34">
        <f t="shared" si="6"/>
        <v>1.6191587905259213E-3</v>
      </c>
      <c r="AI57" s="34">
        <f t="shared" si="6"/>
        <v>1.2608883969392197E-3</v>
      </c>
      <c r="AJ57" s="34">
        <f t="shared" si="6"/>
        <v>2.1233795261511096E-3</v>
      </c>
      <c r="AL57" s="39">
        <f t="shared" si="7"/>
        <v>0.28365127306435411</v>
      </c>
      <c r="AM57" s="39">
        <f t="shared" si="7"/>
        <v>0.17203302647909605</v>
      </c>
      <c r="AN57" s="39">
        <f t="shared" si="8"/>
        <v>0.54431570045654987</v>
      </c>
    </row>
    <row r="58" spans="1:40" x14ac:dyDescent="0.35">
      <c r="A58" s="25">
        <v>38077</v>
      </c>
      <c r="O58" s="21">
        <f t="shared" si="0"/>
        <v>38077</v>
      </c>
      <c r="P58" s="29">
        <f t="shared" si="1"/>
        <v>0.1679197994987473</v>
      </c>
      <c r="Q58" s="29">
        <f t="shared" si="2"/>
        <v>9.5926161954837039E-2</v>
      </c>
      <c r="R58" s="29">
        <f t="shared" si="3"/>
        <v>4.2002498286063769E-2</v>
      </c>
      <c r="S58" s="29">
        <f t="shared" si="4"/>
        <v>2.9991139257846487E-2</v>
      </c>
      <c r="T58" s="4"/>
      <c r="U58" s="4"/>
      <c r="V58" s="8" t="s">
        <v>151</v>
      </c>
      <c r="W58" s="20">
        <v>38077</v>
      </c>
      <c r="X58" s="11">
        <v>79.933999999999997</v>
      </c>
      <c r="Y58" s="11">
        <v>104.13500000000001</v>
      </c>
      <c r="Z58" s="11">
        <v>71.912000000000006</v>
      </c>
      <c r="AA58" s="4"/>
      <c r="AB58" s="23">
        <v>7098958</v>
      </c>
      <c r="AC58" s="23">
        <v>2031903</v>
      </c>
      <c r="AD58" s="23">
        <v>1215330</v>
      </c>
      <c r="AE58" s="4"/>
      <c r="AF58" s="54">
        <f t="shared" si="5"/>
        <v>3851725</v>
      </c>
      <c r="AH58" s="34">
        <f t="shared" si="6"/>
        <v>1.6791979949874729E-3</v>
      </c>
      <c r="AI58" s="34">
        <f t="shared" si="6"/>
        <v>1.0478149693346748E-3</v>
      </c>
      <c r="AJ58" s="34">
        <f t="shared" si="6"/>
        <v>2.4534403925504898E-3</v>
      </c>
      <c r="AL58" s="39">
        <f t="shared" si="7"/>
        <v>0.28622552774646648</v>
      </c>
      <c r="AM58" s="39">
        <f t="shared" si="7"/>
        <v>0.17119836460505894</v>
      </c>
      <c r="AN58" s="39">
        <f t="shared" si="8"/>
        <v>0.54257610764847453</v>
      </c>
    </row>
    <row r="59" spans="1:40" x14ac:dyDescent="0.35">
      <c r="A59" s="25">
        <v>38107</v>
      </c>
      <c r="O59" s="21">
        <f t="shared" si="0"/>
        <v>38107</v>
      </c>
      <c r="P59" s="29">
        <f t="shared" si="1"/>
        <v>0.26021467710861262</v>
      </c>
      <c r="Q59" s="29">
        <f t="shared" si="2"/>
        <v>0.18331374407051682</v>
      </c>
      <c r="R59" s="29">
        <f t="shared" si="3"/>
        <v>5.5961418121692696E-2</v>
      </c>
      <c r="S59" s="29">
        <f t="shared" si="4"/>
        <v>2.0939514916403109E-2</v>
      </c>
      <c r="T59" s="4"/>
      <c r="U59" s="4"/>
      <c r="V59" s="8" t="s">
        <v>152</v>
      </c>
      <c r="W59" s="20">
        <v>38107</v>
      </c>
      <c r="X59" s="11">
        <v>80.141999999999996</v>
      </c>
      <c r="Y59" s="11">
        <v>104.212</v>
      </c>
      <c r="Z59" s="11">
        <v>72.146000000000001</v>
      </c>
      <c r="AA59" s="4"/>
      <c r="AB59" s="23">
        <v>7100747</v>
      </c>
      <c r="AC59" s="23">
        <v>2010836</v>
      </c>
      <c r="AD59" s="23">
        <v>1221176</v>
      </c>
      <c r="AE59" s="4"/>
      <c r="AF59" s="54">
        <f t="shared" si="5"/>
        <v>3868735</v>
      </c>
      <c r="AH59" s="34">
        <f t="shared" si="6"/>
        <v>2.6021467710861264E-3</v>
      </c>
      <c r="AI59" s="34">
        <f t="shared" si="6"/>
        <v>7.3942478513466347E-4</v>
      </c>
      <c r="AJ59" s="34">
        <f t="shared" si="6"/>
        <v>3.2539770831014939E-3</v>
      </c>
      <c r="AL59" s="39">
        <f t="shared" si="7"/>
        <v>0.28318654361294665</v>
      </c>
      <c r="AM59" s="39">
        <f t="shared" si="7"/>
        <v>0.17197852563962637</v>
      </c>
      <c r="AN59" s="39">
        <f t="shared" si="8"/>
        <v>0.54483493074742695</v>
      </c>
    </row>
    <row r="60" spans="1:40" x14ac:dyDescent="0.35">
      <c r="A60" s="25">
        <v>38138</v>
      </c>
      <c r="O60" s="21">
        <f t="shared" si="0"/>
        <v>38138</v>
      </c>
      <c r="P60" s="29">
        <f t="shared" si="1"/>
        <v>0.13725636994334986</v>
      </c>
      <c r="Q60" s="29">
        <f t="shared" si="2"/>
        <v>0.10520150518295535</v>
      </c>
      <c r="R60" s="29">
        <f t="shared" si="3"/>
        <v>3.7269089437761055E-2</v>
      </c>
      <c r="S60" s="29">
        <f t="shared" si="4"/>
        <v>-5.214224677366543E-3</v>
      </c>
      <c r="T60" s="4"/>
      <c r="U60" s="4"/>
      <c r="V60" s="8" t="s">
        <v>153</v>
      </c>
      <c r="W60" s="20">
        <v>38138</v>
      </c>
      <c r="X60" s="11">
        <v>80.251999999999995</v>
      </c>
      <c r="Y60" s="11">
        <v>104.193</v>
      </c>
      <c r="Z60" s="11">
        <v>72.302999999999997</v>
      </c>
      <c r="AA60" s="4"/>
      <c r="AB60" s="23">
        <v>7154564</v>
      </c>
      <c r="AC60" s="23">
        <v>2046148</v>
      </c>
      <c r="AD60" s="23">
        <v>1225306</v>
      </c>
      <c r="AE60" s="4"/>
      <c r="AF60" s="54">
        <f t="shared" si="5"/>
        <v>3883110</v>
      </c>
      <c r="AH60" s="34">
        <f t="shared" si="6"/>
        <v>1.3725636994334986E-3</v>
      </c>
      <c r="AI60" s="34">
        <f t="shared" si="6"/>
        <v>-1.823206540514092E-4</v>
      </c>
      <c r="AJ60" s="34">
        <f t="shared" si="6"/>
        <v>2.1761428215007965E-3</v>
      </c>
      <c r="AL60" s="39">
        <f t="shared" si="7"/>
        <v>0.28599199056714009</v>
      </c>
      <c r="AM60" s="39">
        <f t="shared" si="7"/>
        <v>0.17126214818960317</v>
      </c>
      <c r="AN60" s="39">
        <f t="shared" si="8"/>
        <v>0.54274586124325674</v>
      </c>
    </row>
    <row r="61" spans="1:40" x14ac:dyDescent="0.35">
      <c r="A61" s="25">
        <v>38168</v>
      </c>
      <c r="O61" s="21">
        <f t="shared" si="0"/>
        <v>38168</v>
      </c>
      <c r="P61" s="29">
        <f t="shared" si="1"/>
        <v>0.15825150775059757</v>
      </c>
      <c r="Q61" s="29">
        <f t="shared" si="2"/>
        <v>0.11400246699863759</v>
      </c>
      <c r="R61" s="29">
        <f t="shared" si="3"/>
        <v>4.3175876127030693E-2</v>
      </c>
      <c r="S61" s="29">
        <f t="shared" si="4"/>
        <v>1.0731646249292821E-3</v>
      </c>
      <c r="T61" s="4"/>
      <c r="U61" s="4"/>
      <c r="V61" s="8" t="s">
        <v>154</v>
      </c>
      <c r="W61" s="20">
        <v>38168</v>
      </c>
      <c r="X61" s="11">
        <v>80.379000000000005</v>
      </c>
      <c r="Y61" s="11">
        <v>104.197</v>
      </c>
      <c r="Z61" s="11">
        <v>72.483999999999995</v>
      </c>
      <c r="AA61" s="4"/>
      <c r="AB61" s="23">
        <v>7128671</v>
      </c>
      <c r="AC61" s="23">
        <v>1992753</v>
      </c>
      <c r="AD61" s="23">
        <v>1229497</v>
      </c>
      <c r="AE61" s="4"/>
      <c r="AF61" s="54">
        <f t="shared" si="5"/>
        <v>3906421</v>
      </c>
      <c r="AH61" s="34">
        <f t="shared" si="6"/>
        <v>1.5825150775059756E-3</v>
      </c>
      <c r="AI61" s="34">
        <f t="shared" si="6"/>
        <v>3.8390294933487744E-5</v>
      </c>
      <c r="AJ61" s="34">
        <f t="shared" si="6"/>
        <v>2.5033539410535856E-3</v>
      </c>
      <c r="AL61" s="39">
        <f t="shared" si="7"/>
        <v>0.2795406044128001</v>
      </c>
      <c r="AM61" s="39">
        <f t="shared" si="7"/>
        <v>0.1724721199786047</v>
      </c>
      <c r="AN61" s="39">
        <f t="shared" si="8"/>
        <v>0.54798727560859517</v>
      </c>
    </row>
    <row r="62" spans="1:40" x14ac:dyDescent="0.35">
      <c r="A62" s="25">
        <v>38199</v>
      </c>
      <c r="O62" s="21">
        <f t="shared" si="0"/>
        <v>38199</v>
      </c>
      <c r="P62" s="29">
        <f t="shared" si="1"/>
        <v>0.11819007452195084</v>
      </c>
      <c r="Q62" s="29">
        <f t="shared" si="2"/>
        <v>0.14533729346343244</v>
      </c>
      <c r="R62" s="29">
        <f t="shared" si="3"/>
        <v>3.5341995882390904E-2</v>
      </c>
      <c r="S62" s="29">
        <f t="shared" si="4"/>
        <v>-6.2489214823872506E-2</v>
      </c>
      <c r="T62" s="4"/>
      <c r="U62" s="4"/>
      <c r="V62" s="8" t="s">
        <v>155</v>
      </c>
      <c r="W62" s="20">
        <v>38199</v>
      </c>
      <c r="X62" s="11">
        <v>80.474000000000004</v>
      </c>
      <c r="Y62" s="11">
        <v>103.96599999999999</v>
      </c>
      <c r="Z62" s="11">
        <v>72.632999999999996</v>
      </c>
      <c r="AA62" s="4"/>
      <c r="AB62" s="23">
        <v>7209361</v>
      </c>
      <c r="AC62" s="23">
        <v>2032100</v>
      </c>
      <c r="AD62" s="23">
        <v>1239492</v>
      </c>
      <c r="AE62" s="4"/>
      <c r="AF62" s="54">
        <f t="shared" si="5"/>
        <v>3937769</v>
      </c>
      <c r="AH62" s="34">
        <f t="shared" si="6"/>
        <v>1.1819007452195083E-3</v>
      </c>
      <c r="AI62" s="34">
        <f t="shared" si="6"/>
        <v>-2.2169544228721437E-3</v>
      </c>
      <c r="AJ62" s="34">
        <f t="shared" si="6"/>
        <v>2.0556260692014918E-3</v>
      </c>
      <c r="AL62" s="39">
        <f t="shared" si="7"/>
        <v>0.28186964142869247</v>
      </c>
      <c r="AM62" s="39">
        <f t="shared" si="7"/>
        <v>0.17192813621068498</v>
      </c>
      <c r="AN62" s="39">
        <f t="shared" si="8"/>
        <v>0.54620222236062255</v>
      </c>
    </row>
    <row r="63" spans="1:40" x14ac:dyDescent="0.35">
      <c r="A63" s="25">
        <v>38230</v>
      </c>
      <c r="O63" s="21">
        <f t="shared" si="0"/>
        <v>38230</v>
      </c>
      <c r="P63" s="29">
        <f t="shared" si="1"/>
        <v>3.8521758580400751E-2</v>
      </c>
      <c r="Q63" s="29">
        <f t="shared" si="2"/>
        <v>8.9999253669761942E-2</v>
      </c>
      <c r="R63" s="29">
        <f t="shared" si="3"/>
        <v>4.300374101066648E-2</v>
      </c>
      <c r="S63" s="29">
        <f t="shared" si="4"/>
        <v>-9.4481236100027663E-2</v>
      </c>
      <c r="T63" s="4"/>
      <c r="U63" s="4"/>
      <c r="V63" s="8" t="s">
        <v>156</v>
      </c>
      <c r="W63" s="20">
        <v>38230</v>
      </c>
      <c r="X63" s="11">
        <v>80.504999999999995</v>
      </c>
      <c r="Y63" s="11">
        <v>103.617</v>
      </c>
      <c r="Z63" s="11">
        <v>72.813999999999993</v>
      </c>
      <c r="AA63" s="4"/>
      <c r="AB63" s="23">
        <v>7241702</v>
      </c>
      <c r="AC63" s="23">
        <v>2038225</v>
      </c>
      <c r="AD63" s="23">
        <v>1249690</v>
      </c>
      <c r="AE63" s="4"/>
      <c r="AF63" s="54">
        <f t="shared" si="5"/>
        <v>3953787</v>
      </c>
      <c r="AH63" s="34">
        <f t="shared" si="6"/>
        <v>3.852175858040075E-4</v>
      </c>
      <c r="AI63" s="34">
        <f t="shared" si="6"/>
        <v>-3.3568666679490368E-3</v>
      </c>
      <c r="AJ63" s="34">
        <f t="shared" si="6"/>
        <v>2.4919802293722881E-3</v>
      </c>
      <c r="AL63" s="39">
        <f t="shared" si="7"/>
        <v>0.28145662442337449</v>
      </c>
      <c r="AM63" s="39">
        <f t="shared" si="7"/>
        <v>0.17256854811203223</v>
      </c>
      <c r="AN63" s="39">
        <f t="shared" si="8"/>
        <v>0.54597482746459325</v>
      </c>
    </row>
    <row r="64" spans="1:40" x14ac:dyDescent="0.35">
      <c r="A64" s="25">
        <v>38260</v>
      </c>
      <c r="O64" s="21">
        <f t="shared" si="0"/>
        <v>38260</v>
      </c>
      <c r="P64" s="29">
        <f t="shared" si="1"/>
        <v>0.18756598969009436</v>
      </c>
      <c r="Q64" s="29">
        <f t="shared" si="2"/>
        <v>0.14225223890473987</v>
      </c>
      <c r="R64" s="29">
        <f t="shared" si="3"/>
        <v>2.8657588325954348E-2</v>
      </c>
      <c r="S64" s="29">
        <f t="shared" si="4"/>
        <v>1.6656162459400142E-2</v>
      </c>
      <c r="T64" s="4"/>
      <c r="U64" s="4"/>
      <c r="V64" s="8" t="s">
        <v>157</v>
      </c>
      <c r="W64" s="20">
        <v>38260</v>
      </c>
      <c r="X64" s="11">
        <v>80.656000000000006</v>
      </c>
      <c r="Y64" s="11">
        <v>103.678</v>
      </c>
      <c r="Z64" s="11">
        <v>72.935000000000002</v>
      </c>
      <c r="AA64" s="4"/>
      <c r="AB64" s="23">
        <v>7297302</v>
      </c>
      <c r="AC64" s="23">
        <v>2064612</v>
      </c>
      <c r="AD64" s="23">
        <v>1258437</v>
      </c>
      <c r="AE64" s="4"/>
      <c r="AF64" s="54">
        <f t="shared" si="5"/>
        <v>3974253</v>
      </c>
      <c r="AH64" s="34">
        <f t="shared" si="6"/>
        <v>1.8756598969009437E-3</v>
      </c>
      <c r="AI64" s="34">
        <f t="shared" si="6"/>
        <v>5.8870648638729972E-4</v>
      </c>
      <c r="AJ64" s="34">
        <f t="shared" si="6"/>
        <v>1.661768341253184E-3</v>
      </c>
      <c r="AL64" s="39">
        <f t="shared" si="7"/>
        <v>0.28292812877965035</v>
      </c>
      <c r="AM64" s="39">
        <f t="shared" si="7"/>
        <v>0.17245236664180816</v>
      </c>
      <c r="AN64" s="39">
        <f t="shared" si="8"/>
        <v>0.54461950457854147</v>
      </c>
    </row>
    <row r="65" spans="1:40" x14ac:dyDescent="0.35">
      <c r="A65" s="25">
        <v>38291</v>
      </c>
      <c r="O65" s="21">
        <f t="shared" si="0"/>
        <v>38291</v>
      </c>
      <c r="P65" s="29">
        <f t="shared" si="1"/>
        <v>0.21697083911921883</v>
      </c>
      <c r="Q65" s="29">
        <f t="shared" si="2"/>
        <v>0.10877224182237021</v>
      </c>
      <c r="R65" s="29">
        <f t="shared" si="3"/>
        <v>2.5108346959255578E-2</v>
      </c>
      <c r="S65" s="29">
        <f t="shared" si="4"/>
        <v>8.3090250337593027E-2</v>
      </c>
      <c r="T65" s="4"/>
      <c r="U65" s="4"/>
      <c r="V65" s="8" t="s">
        <v>158</v>
      </c>
      <c r="W65" s="20">
        <v>38291</v>
      </c>
      <c r="X65" s="11">
        <v>80.831000000000003</v>
      </c>
      <c r="Y65" s="11">
        <v>103.983</v>
      </c>
      <c r="Z65" s="11">
        <v>73.040999999999997</v>
      </c>
      <c r="AA65" s="4"/>
      <c r="AB65" s="23">
        <v>7331282</v>
      </c>
      <c r="AC65" s="23">
        <v>2070698</v>
      </c>
      <c r="AD65" s="23">
        <v>1266567</v>
      </c>
      <c r="AE65" s="4"/>
      <c r="AF65" s="54">
        <f t="shared" si="5"/>
        <v>3994017</v>
      </c>
      <c r="AH65" s="34">
        <f t="shared" si="6"/>
        <v>2.1697083911921882E-3</v>
      </c>
      <c r="AI65" s="34">
        <f t="shared" si="6"/>
        <v>2.9418005748568341E-3</v>
      </c>
      <c r="AJ65" s="34">
        <f t="shared" si="6"/>
        <v>1.4533488722834652E-3</v>
      </c>
      <c r="AL65" s="39">
        <f t="shared" si="7"/>
        <v>0.28244691719674675</v>
      </c>
      <c r="AM65" s="39">
        <f t="shared" si="7"/>
        <v>0.17276200806352832</v>
      </c>
      <c r="AN65" s="39">
        <f t="shared" si="8"/>
        <v>0.54479107473972488</v>
      </c>
    </row>
    <row r="66" spans="1:40" x14ac:dyDescent="0.35">
      <c r="A66" s="25">
        <v>38321</v>
      </c>
      <c r="O66" s="21">
        <f t="shared" si="0"/>
        <v>38321</v>
      </c>
      <c r="P66" s="29">
        <f t="shared" si="1"/>
        <v>0.21526394576337343</v>
      </c>
      <c r="Q66" s="29">
        <f t="shared" si="2"/>
        <v>0.1706533436635771</v>
      </c>
      <c r="R66" s="29">
        <f t="shared" si="3"/>
        <v>2.5118675315634342E-2</v>
      </c>
      <c r="S66" s="29">
        <f t="shared" si="4"/>
        <v>1.9491926784161999E-2</v>
      </c>
      <c r="T66" s="4"/>
      <c r="U66" s="4"/>
      <c r="V66" s="8" t="s">
        <v>159</v>
      </c>
      <c r="W66" s="20">
        <v>38321</v>
      </c>
      <c r="X66" s="11">
        <v>81.004999999999995</v>
      </c>
      <c r="Y66" s="11">
        <v>104.05500000000001</v>
      </c>
      <c r="Z66" s="11">
        <v>73.147000000000006</v>
      </c>
      <c r="AA66" s="4"/>
      <c r="AB66" s="23">
        <v>7361923</v>
      </c>
      <c r="AC66" s="23">
        <v>2072411</v>
      </c>
      <c r="AD66" s="23">
        <v>1274233</v>
      </c>
      <c r="AE66" s="4"/>
      <c r="AF66" s="54">
        <f t="shared" si="5"/>
        <v>4015279</v>
      </c>
      <c r="AH66" s="34">
        <f t="shared" si="6"/>
        <v>2.1526394576337343E-3</v>
      </c>
      <c r="AI66" s="34">
        <f t="shared" si="6"/>
        <v>6.9242087648945232E-4</v>
      </c>
      <c r="AJ66" s="34">
        <f t="shared" si="6"/>
        <v>1.4512397146809156E-3</v>
      </c>
      <c r="AL66" s="39">
        <f t="shared" si="7"/>
        <v>0.28150403094408893</v>
      </c>
      <c r="AM66" s="39">
        <f t="shared" si="7"/>
        <v>0.17308426072916003</v>
      </c>
      <c r="AN66" s="39">
        <f t="shared" si="8"/>
        <v>0.54541170832675101</v>
      </c>
    </row>
    <row r="67" spans="1:40" x14ac:dyDescent="0.35">
      <c r="A67" s="25">
        <v>38352</v>
      </c>
      <c r="O67" s="21">
        <f t="shared" si="0"/>
        <v>38352</v>
      </c>
      <c r="P67" s="29">
        <f t="shared" si="1"/>
        <v>0.12838713659650541</v>
      </c>
      <c r="Q67" s="29">
        <f t="shared" si="2"/>
        <v>0.13165425732442274</v>
      </c>
      <c r="R67" s="29">
        <f t="shared" si="3"/>
        <v>3.5901934983625199E-2</v>
      </c>
      <c r="S67" s="29">
        <f t="shared" si="4"/>
        <v>-3.9169055711542534E-2</v>
      </c>
      <c r="V67" s="8" t="s">
        <v>160</v>
      </c>
      <c r="W67" s="20">
        <v>38352</v>
      </c>
      <c r="X67" s="11">
        <v>81.108999999999995</v>
      </c>
      <c r="Y67" s="11">
        <v>103.911</v>
      </c>
      <c r="Z67" s="11">
        <v>73.299000000000007</v>
      </c>
      <c r="AB67" s="23">
        <v>7422543</v>
      </c>
      <c r="AC67" s="23">
        <v>2100856</v>
      </c>
      <c r="AD67" s="23">
        <v>1282400</v>
      </c>
      <c r="AF67" s="54">
        <f t="shared" si="5"/>
        <v>4039287</v>
      </c>
      <c r="AH67" s="34">
        <f t="shared" si="6"/>
        <v>1.2838713659650541E-3</v>
      </c>
      <c r="AI67" s="34">
        <f t="shared" si="6"/>
        <v>-1.383883523136855E-3</v>
      </c>
      <c r="AJ67" s="34">
        <f t="shared" si="6"/>
        <v>2.0780073003677665E-3</v>
      </c>
      <c r="AL67" s="39">
        <f t="shared" si="7"/>
        <v>0.28303722861558361</v>
      </c>
      <c r="AM67" s="39">
        <f t="shared" si="7"/>
        <v>0.17277097620047469</v>
      </c>
      <c r="AN67" s="39">
        <f t="shared" si="8"/>
        <v>0.54419179518394167</v>
      </c>
    </row>
    <row r="68" spans="1:40" x14ac:dyDescent="0.35">
      <c r="A68" s="25">
        <v>38383</v>
      </c>
      <c r="O68" s="21">
        <f t="shared" si="0"/>
        <v>38383</v>
      </c>
      <c r="P68" s="29">
        <f t="shared" si="1"/>
        <v>0.36000937010689521</v>
      </c>
      <c r="Q68" s="29">
        <f t="shared" si="2"/>
        <v>0.2862066159137131</v>
      </c>
      <c r="R68" s="29">
        <f t="shared" si="3"/>
        <v>4.7936254557738131E-2</v>
      </c>
      <c r="S68" s="29">
        <f t="shared" si="4"/>
        <v>2.5866499635443983E-2</v>
      </c>
      <c r="V68" s="8" t="s">
        <v>161</v>
      </c>
      <c r="W68" s="20">
        <v>38383</v>
      </c>
      <c r="X68" s="11">
        <v>81.400999999999996</v>
      </c>
      <c r="Y68" s="11">
        <v>104.00700000000001</v>
      </c>
      <c r="Z68" s="11">
        <v>73.501000000000005</v>
      </c>
      <c r="AB68" s="23">
        <v>7421889</v>
      </c>
      <c r="AC68" s="23">
        <v>2077985</v>
      </c>
      <c r="AD68" s="23">
        <v>1290997</v>
      </c>
      <c r="AF68" s="54">
        <f t="shared" si="5"/>
        <v>4052907</v>
      </c>
      <c r="AH68" s="34">
        <f t="shared" si="6"/>
        <v>3.600093701068952E-3</v>
      </c>
      <c r="AI68" s="34">
        <f t="shared" si="6"/>
        <v>9.2386754049141701E-4</v>
      </c>
      <c r="AJ68" s="34">
        <f t="shared" si="6"/>
        <v>2.7558356867078428E-3</v>
      </c>
      <c r="AL68" s="39">
        <f t="shared" si="7"/>
        <v>0.27998060871026231</v>
      </c>
      <c r="AM68" s="39">
        <f t="shared" si="7"/>
        <v>0.17394453083305342</v>
      </c>
      <c r="AN68" s="39">
        <f t="shared" si="8"/>
        <v>0.5460748604566843</v>
      </c>
    </row>
    <row r="69" spans="1:40" x14ac:dyDescent="0.35">
      <c r="A69" s="26">
        <v>38411</v>
      </c>
      <c r="O69" s="21">
        <f t="shared" si="0"/>
        <v>38411</v>
      </c>
      <c r="P69" s="29">
        <f t="shared" si="1"/>
        <v>0.16584562843208944</v>
      </c>
      <c r="Q69" s="29">
        <f t="shared" si="2"/>
        <v>0.13720708194233547</v>
      </c>
      <c r="R69" s="29">
        <f t="shared" si="3"/>
        <v>4.7527502345148374E-2</v>
      </c>
      <c r="S69" s="29">
        <f t="shared" si="4"/>
        <v>-1.8888955855394414E-2</v>
      </c>
      <c r="V69" s="8" t="s">
        <v>162</v>
      </c>
      <c r="W69" s="22">
        <v>38411</v>
      </c>
      <c r="X69" s="11">
        <v>81.536000000000001</v>
      </c>
      <c r="Y69" s="11">
        <v>103.937</v>
      </c>
      <c r="Z69" s="11">
        <v>73.701999999999998</v>
      </c>
      <c r="AB69" s="23">
        <v>7479423</v>
      </c>
      <c r="AC69" s="23">
        <v>2099136</v>
      </c>
      <c r="AD69" s="23">
        <v>1299901</v>
      </c>
      <c r="AF69" s="54">
        <f t="shared" si="5"/>
        <v>4080386</v>
      </c>
      <c r="AH69" s="34">
        <f t="shared" si="6"/>
        <v>1.6584562843208943E-3</v>
      </c>
      <c r="AI69" s="34">
        <f t="shared" si="6"/>
        <v>-6.730316228716085E-4</v>
      </c>
      <c r="AJ69" s="34">
        <f t="shared" si="6"/>
        <v>2.7346566713377148E-3</v>
      </c>
      <c r="AL69" s="39">
        <f t="shared" si="7"/>
        <v>0.28065480452168567</v>
      </c>
      <c r="AM69" s="39">
        <f t="shared" si="7"/>
        <v>0.17379696268014258</v>
      </c>
      <c r="AN69" s="39">
        <f t="shared" si="8"/>
        <v>0.54554823279817177</v>
      </c>
    </row>
    <row r="70" spans="1:40" x14ac:dyDescent="0.35">
      <c r="A70" s="25">
        <v>38442</v>
      </c>
      <c r="O70" s="21">
        <f t="shared" si="0"/>
        <v>38442</v>
      </c>
      <c r="P70" s="29">
        <f t="shared" si="1"/>
        <v>0.2465168759811536</v>
      </c>
      <c r="Q70" s="29">
        <f t="shared" si="2"/>
        <v>0.20863664174134608</v>
      </c>
      <c r="R70" s="29">
        <f t="shared" si="3"/>
        <v>3.3842429840943232E-2</v>
      </c>
      <c r="S70" s="29">
        <f t="shared" si="4"/>
        <v>4.0378043988642739E-3</v>
      </c>
      <c r="V70" s="8" t="s">
        <v>163</v>
      </c>
      <c r="W70" s="20">
        <v>38442</v>
      </c>
      <c r="X70" s="11">
        <v>81.736999999999995</v>
      </c>
      <c r="Y70" s="11">
        <v>103.952</v>
      </c>
      <c r="Z70" s="11">
        <v>73.844999999999999</v>
      </c>
      <c r="AB70" s="23">
        <v>7498787</v>
      </c>
      <c r="AC70" s="23">
        <v>2098047</v>
      </c>
      <c r="AD70" s="23">
        <v>1307964</v>
      </c>
      <c r="AF70" s="54">
        <f t="shared" si="5"/>
        <v>4092776</v>
      </c>
      <c r="AH70" s="34">
        <f t="shared" si="6"/>
        <v>2.465168759811536E-3</v>
      </c>
      <c r="AI70" s="34">
        <f t="shared" si="6"/>
        <v>1.443181927513837E-4</v>
      </c>
      <c r="AJ70" s="34">
        <f t="shared" si="6"/>
        <v>1.9402458549293191E-3</v>
      </c>
      <c r="AL70" s="39">
        <f t="shared" si="7"/>
        <v>0.27978485053649343</v>
      </c>
      <c r="AM70" s="39">
        <f t="shared" si="7"/>
        <v>0.17442341007952353</v>
      </c>
      <c r="AN70" s="39">
        <f t="shared" si="8"/>
        <v>0.54579173938398307</v>
      </c>
    </row>
    <row r="71" spans="1:40" x14ac:dyDescent="0.35">
      <c r="A71" s="25">
        <v>38472</v>
      </c>
      <c r="O71" s="21">
        <f t="shared" si="0"/>
        <v>38472</v>
      </c>
      <c r="P71" s="29">
        <f t="shared" si="1"/>
        <v>0.1150029974185599</v>
      </c>
      <c r="Q71" s="29">
        <f t="shared" si="2"/>
        <v>0.11616031948635661</v>
      </c>
      <c r="R71" s="29">
        <f t="shared" si="3"/>
        <v>2.9196536613465888E-2</v>
      </c>
      <c r="S71" s="29">
        <f t="shared" si="4"/>
        <v>-3.0353858681262585E-2</v>
      </c>
      <c r="V71" s="8" t="s">
        <v>164</v>
      </c>
      <c r="W71" s="20">
        <v>38472</v>
      </c>
      <c r="X71" s="11">
        <v>81.831000000000003</v>
      </c>
      <c r="Y71" s="11">
        <v>103.84</v>
      </c>
      <c r="Z71" s="11">
        <v>73.968999999999994</v>
      </c>
      <c r="AB71" s="23">
        <v>7569348</v>
      </c>
      <c r="AC71" s="23">
        <v>2132491</v>
      </c>
      <c r="AD71" s="23">
        <v>1316101</v>
      </c>
      <c r="AF71" s="54">
        <f t="shared" si="5"/>
        <v>4120756</v>
      </c>
      <c r="AH71" s="34">
        <f t="shared" si="6"/>
        <v>1.1500299741855991E-3</v>
      </c>
      <c r="AI71" s="34">
        <f t="shared" si="6"/>
        <v>-1.0774203478528049E-3</v>
      </c>
      <c r="AJ71" s="34">
        <f t="shared" si="6"/>
        <v>1.679192904055728E-3</v>
      </c>
      <c r="AL71" s="39">
        <f t="shared" si="7"/>
        <v>0.28172717121738888</v>
      </c>
      <c r="AM71" s="39">
        <f t="shared" si="7"/>
        <v>0.17387243921140896</v>
      </c>
      <c r="AN71" s="39">
        <f t="shared" si="8"/>
        <v>0.54440038957120218</v>
      </c>
    </row>
    <row r="72" spans="1:40" x14ac:dyDescent="0.35">
      <c r="A72" s="25">
        <v>38503</v>
      </c>
      <c r="O72" s="21">
        <f t="shared" ref="O72:O135" si="9">$A72</f>
        <v>38503</v>
      </c>
      <c r="P72" s="29">
        <f t="shared" si="1"/>
        <v>0.20530116948343802</v>
      </c>
      <c r="Q72" s="29">
        <f t="shared" si="2"/>
        <v>0.10393594047831881</v>
      </c>
      <c r="R72" s="29">
        <f t="shared" si="3"/>
        <v>3.9533320931939959E-2</v>
      </c>
      <c r="S72" s="29">
        <f t="shared" si="4"/>
        <v>6.1831908073179266E-2</v>
      </c>
      <c r="V72" s="8" t="s">
        <v>165</v>
      </c>
      <c r="W72" s="20">
        <v>38503</v>
      </c>
      <c r="X72" s="11">
        <v>81.998999999999995</v>
      </c>
      <c r="Y72" s="11">
        <v>104.07</v>
      </c>
      <c r="Z72" s="11">
        <v>74.135999999999996</v>
      </c>
      <c r="AB72" s="23">
        <v>7569487</v>
      </c>
      <c r="AC72" s="23">
        <v>2113080</v>
      </c>
      <c r="AD72" s="23">
        <v>1325449</v>
      </c>
      <c r="AF72" s="54">
        <f t="shared" si="5"/>
        <v>4130958</v>
      </c>
      <c r="AH72" s="34">
        <f t="shared" si="6"/>
        <v>2.0530116948343801E-3</v>
      </c>
      <c r="AI72" s="34">
        <f t="shared" si="6"/>
        <v>2.2149460708781755E-3</v>
      </c>
      <c r="AJ72" s="34">
        <f t="shared" si="6"/>
        <v>2.2577025510687127E-3</v>
      </c>
      <c r="AL72" s="39">
        <f t="shared" si="7"/>
        <v>0.27915762323127047</v>
      </c>
      <c r="AM72" s="39">
        <f t="shared" si="7"/>
        <v>0.17510420455177478</v>
      </c>
      <c r="AN72" s="39">
        <f t="shared" si="8"/>
        <v>0.54573817221695475</v>
      </c>
    </row>
    <row r="73" spans="1:40" x14ac:dyDescent="0.35">
      <c r="A73" s="25">
        <v>38533</v>
      </c>
      <c r="O73" s="21">
        <f t="shared" si="9"/>
        <v>38533</v>
      </c>
      <c r="P73" s="29">
        <f t="shared" ref="P73:P136" si="10">IF(ISNUMBER($AH73),$AH73*100,NA())</f>
        <v>6.9513042841988518E-2</v>
      </c>
      <c r="Q73" s="29">
        <f t="shared" ref="Q73:Q136" si="11">IF(AND(ISNUMBER(29),ISNUMBER(S73),ISNUMBER(R73)),P73-S73-R73,NA())</f>
        <v>0.10650051138203266</v>
      </c>
      <c r="R73" s="29">
        <f t="shared" ref="R73:R136" si="12">IF(AND(ISNUMBER($AJ73),ISNUMBER($AM73)),$AJ73*$AM73*100,NA())</f>
        <v>2.7299203749267791E-2</v>
      </c>
      <c r="S73" s="29">
        <f t="shared" ref="S73:S136" si="13">IF(AND(ISNUMBER($AI73),ISNUMBER($AL73)),$AI73*$AL73*100,NA())</f>
        <v>-6.4286672289311925E-2</v>
      </c>
      <c r="V73" s="8" t="s">
        <v>166</v>
      </c>
      <c r="W73" s="20">
        <v>38533</v>
      </c>
      <c r="X73" s="11">
        <v>82.055999999999997</v>
      </c>
      <c r="Y73" s="11">
        <v>103.833</v>
      </c>
      <c r="Z73" s="11">
        <v>74.251999999999995</v>
      </c>
      <c r="AB73" s="23">
        <v>7646540</v>
      </c>
      <c r="AC73" s="23">
        <v>2158555</v>
      </c>
      <c r="AD73" s="23">
        <v>1334093</v>
      </c>
      <c r="AF73" s="54">
        <f t="shared" ref="AF73:AF136" si="14">IF(AND(ISNUMBER(AB73),ISNUMBER(AC73),ISNUMBER(AD73)),AB73-SUM(AC73:AD73),".")</f>
        <v>4153892</v>
      </c>
      <c r="AH73" s="34">
        <f t="shared" ref="AH73:AJ136" si="15">IF(AND(ISNUMBER(X72),ISNUMBER(X73)),(X73-X72)/X72,".")</f>
        <v>6.9513042841988515E-4</v>
      </c>
      <c r="AI73" s="34">
        <f t="shared" si="15"/>
        <v>-2.2773133467857672E-3</v>
      </c>
      <c r="AJ73" s="34">
        <f t="shared" si="15"/>
        <v>1.5646919175569178E-3</v>
      </c>
      <c r="AL73" s="39">
        <f t="shared" ref="AL73:AM136" si="16">IF(AND(ISNUMBER(AC73),ISNUMBER($AB73)),AC73/$AB73,".")</f>
        <v>0.28229172933117463</v>
      </c>
      <c r="AM73" s="39">
        <f t="shared" si="16"/>
        <v>0.17447015251342438</v>
      </c>
      <c r="AN73" s="39">
        <f t="shared" si="8"/>
        <v>0.54323811815540102</v>
      </c>
    </row>
    <row r="74" spans="1:40" x14ac:dyDescent="0.35">
      <c r="A74" s="25">
        <v>38564</v>
      </c>
      <c r="O74" s="21">
        <f t="shared" si="9"/>
        <v>38564</v>
      </c>
      <c r="P74" s="29">
        <f t="shared" si="10"/>
        <v>0.14624159110851681</v>
      </c>
      <c r="Q74" s="29">
        <f t="shared" si="11"/>
        <v>0.1471422340554365</v>
      </c>
      <c r="R74" s="29">
        <f t="shared" si="12"/>
        <v>4.2007955077753366E-2</v>
      </c>
      <c r="S74" s="29">
        <f t="shared" si="13"/>
        <v>-4.2908598024673054E-2</v>
      </c>
      <c r="V74" s="8" t="s">
        <v>167</v>
      </c>
      <c r="W74" s="20">
        <v>38564</v>
      </c>
      <c r="X74" s="11">
        <v>82.176000000000002</v>
      </c>
      <c r="Y74" s="11">
        <v>103.67700000000001</v>
      </c>
      <c r="Z74" s="11">
        <v>74.432000000000002</v>
      </c>
      <c r="AB74" s="23">
        <v>7715993</v>
      </c>
      <c r="AC74" s="23">
        <v>2203672</v>
      </c>
      <c r="AD74" s="23">
        <v>1337085</v>
      </c>
      <c r="AF74" s="54">
        <f t="shared" si="14"/>
        <v>4175236</v>
      </c>
      <c r="AH74" s="34">
        <f t="shared" si="15"/>
        <v>1.4624159110851681E-3</v>
      </c>
      <c r="AI74" s="34">
        <f t="shared" si="15"/>
        <v>-1.5024125278089982E-3</v>
      </c>
      <c r="AJ74" s="34">
        <f t="shared" si="15"/>
        <v>2.4241771265421379E-3</v>
      </c>
      <c r="AL74" s="39">
        <f t="shared" si="16"/>
        <v>0.28559797812154575</v>
      </c>
      <c r="AM74" s="39">
        <f t="shared" si="16"/>
        <v>0.17328748224629026</v>
      </c>
      <c r="AN74" s="39">
        <f t="shared" ref="AN74:AN137" si="17">IF(AND(ISNUMBER(AL74),ISNUMBER(AM74)),1-SUM(AL74:AM74),".")</f>
        <v>0.54111453963216394</v>
      </c>
    </row>
    <row r="75" spans="1:40" x14ac:dyDescent="0.35">
      <c r="A75" s="25">
        <v>38595</v>
      </c>
      <c r="O75" s="21">
        <f t="shared" si="9"/>
        <v>38595</v>
      </c>
      <c r="P75" s="29">
        <f t="shared" si="10"/>
        <v>8.1532320872265709E-2</v>
      </c>
      <c r="Q75" s="29">
        <f t="shared" si="11"/>
        <v>8.3217712185321965E-2</v>
      </c>
      <c r="R75" s="29">
        <f t="shared" si="12"/>
        <v>3.0939296727487648E-2</v>
      </c>
      <c r="S75" s="29">
        <f t="shared" si="13"/>
        <v>-3.2624688040543894E-2</v>
      </c>
      <c r="V75" s="8" t="s">
        <v>168</v>
      </c>
      <c r="W75" s="20">
        <v>38595</v>
      </c>
      <c r="X75" s="11">
        <v>82.242999999999995</v>
      </c>
      <c r="Y75" s="11">
        <v>103.556</v>
      </c>
      <c r="Z75" s="11">
        <v>74.563999999999993</v>
      </c>
      <c r="AB75" s="23">
        <v>7678442</v>
      </c>
      <c r="AC75" s="23">
        <v>2146429</v>
      </c>
      <c r="AD75" s="23">
        <v>1339582</v>
      </c>
      <c r="AF75" s="54">
        <f t="shared" si="14"/>
        <v>4192431</v>
      </c>
      <c r="AH75" s="34">
        <f t="shared" si="15"/>
        <v>8.1532320872265706E-4</v>
      </c>
      <c r="AI75" s="34">
        <f t="shared" si="15"/>
        <v>-1.1670862389923447E-3</v>
      </c>
      <c r="AJ75" s="34">
        <f t="shared" si="15"/>
        <v>1.7734307824590336E-3</v>
      </c>
      <c r="AL75" s="39">
        <f t="shared" si="16"/>
        <v>0.27953965140324039</v>
      </c>
      <c r="AM75" s="39">
        <f t="shared" si="16"/>
        <v>0.17446013136519101</v>
      </c>
      <c r="AN75" s="39">
        <f t="shared" si="17"/>
        <v>0.54600021723156855</v>
      </c>
    </row>
    <row r="76" spans="1:40" x14ac:dyDescent="0.35">
      <c r="A76" s="25">
        <v>38625</v>
      </c>
      <c r="O76" s="21">
        <f t="shared" si="9"/>
        <v>38625</v>
      </c>
      <c r="P76" s="29">
        <f t="shared" si="10"/>
        <v>0.22129542939824928</v>
      </c>
      <c r="Q76" s="29">
        <f t="shared" si="11"/>
        <v>0.1758395574971035</v>
      </c>
      <c r="R76" s="29">
        <f t="shared" si="12"/>
        <v>4.0133503268535028E-2</v>
      </c>
      <c r="S76" s="29">
        <f t="shared" si="13"/>
        <v>5.3223686326107234E-3</v>
      </c>
      <c r="V76" s="8" t="s">
        <v>169</v>
      </c>
      <c r="W76" s="20">
        <v>38625</v>
      </c>
      <c r="X76" s="11">
        <v>82.424999999999997</v>
      </c>
      <c r="Y76" s="11">
        <v>103.57599999999999</v>
      </c>
      <c r="Z76" s="11">
        <v>74.734999999999999</v>
      </c>
      <c r="AB76" s="23">
        <v>7675037</v>
      </c>
      <c r="AC76" s="23">
        <v>2115099</v>
      </c>
      <c r="AD76" s="23">
        <v>1343138</v>
      </c>
      <c r="AF76" s="54">
        <f t="shared" si="14"/>
        <v>4216800</v>
      </c>
      <c r="AH76" s="34">
        <f t="shared" si="15"/>
        <v>2.2129542939824929E-3</v>
      </c>
      <c r="AI76" s="34">
        <f t="shared" si="15"/>
        <v>1.9313221831662118E-4</v>
      </c>
      <c r="AJ76" s="34">
        <f t="shared" si="15"/>
        <v>2.2933319027950015E-3</v>
      </c>
      <c r="AL76" s="39">
        <f t="shared" si="16"/>
        <v>0.27558160305937285</v>
      </c>
      <c r="AM76" s="39">
        <f t="shared" si="16"/>
        <v>0.17500085015876796</v>
      </c>
      <c r="AN76" s="39">
        <f t="shared" si="17"/>
        <v>0.54941754678185917</v>
      </c>
    </row>
    <row r="77" spans="1:40" x14ac:dyDescent="0.35">
      <c r="A77" s="25">
        <v>38656</v>
      </c>
      <c r="O77" s="21">
        <f t="shared" si="9"/>
        <v>38656</v>
      </c>
      <c r="P77" s="29">
        <f t="shared" si="10"/>
        <v>0.28753412192903727</v>
      </c>
      <c r="Q77" s="29">
        <f t="shared" si="11"/>
        <v>0.240636329270562</v>
      </c>
      <c r="R77" s="29">
        <f t="shared" si="12"/>
        <v>3.4106266408525203E-2</v>
      </c>
      <c r="S77" s="29">
        <f t="shared" si="13"/>
        <v>1.2791526249950067E-2</v>
      </c>
      <c r="V77" s="8" t="s">
        <v>170</v>
      </c>
      <c r="W77" s="20">
        <v>38656</v>
      </c>
      <c r="X77" s="11">
        <v>82.662000000000006</v>
      </c>
      <c r="Y77" s="11">
        <v>103.624</v>
      </c>
      <c r="Z77" s="11">
        <v>74.881</v>
      </c>
      <c r="AB77" s="23">
        <v>7713073</v>
      </c>
      <c r="AC77" s="23">
        <v>2128961</v>
      </c>
      <c r="AD77" s="23">
        <v>1346582</v>
      </c>
      <c r="AF77" s="54">
        <f t="shared" si="14"/>
        <v>4237530</v>
      </c>
      <c r="AH77" s="34">
        <f t="shared" si="15"/>
        <v>2.8753412192903728E-3</v>
      </c>
      <c r="AI77" s="34">
        <f t="shared" si="15"/>
        <v>4.6342782111687863E-4</v>
      </c>
      <c r="AJ77" s="34">
        <f t="shared" si="15"/>
        <v>1.9535692781160207E-3</v>
      </c>
      <c r="AL77" s="39">
        <f t="shared" si="16"/>
        <v>0.27601981726349539</v>
      </c>
      <c r="AM77" s="39">
        <f t="shared" si="16"/>
        <v>0.17458437123569295</v>
      </c>
      <c r="AN77" s="39">
        <f t="shared" si="17"/>
        <v>0.54939581150081163</v>
      </c>
    </row>
    <row r="78" spans="1:40" x14ac:dyDescent="0.35">
      <c r="A78" s="25">
        <v>38686</v>
      </c>
      <c r="O78" s="21">
        <f t="shared" si="9"/>
        <v>38686</v>
      </c>
      <c r="P78" s="29">
        <f t="shared" si="10"/>
        <v>0.25525634511625478</v>
      </c>
      <c r="Q78" s="29">
        <f t="shared" si="11"/>
        <v>0.18545738974731146</v>
      </c>
      <c r="R78" s="29">
        <f t="shared" si="12"/>
        <v>4.5556578952966054E-2</v>
      </c>
      <c r="S78" s="29">
        <f t="shared" si="13"/>
        <v>2.4242376415977259E-2</v>
      </c>
      <c r="V78" s="8" t="s">
        <v>171</v>
      </c>
      <c r="W78" s="20">
        <v>38686</v>
      </c>
      <c r="X78" s="11">
        <v>82.873000000000005</v>
      </c>
      <c r="Y78" s="11">
        <v>103.715</v>
      </c>
      <c r="Z78" s="11">
        <v>75.076999999999998</v>
      </c>
      <c r="AB78" s="23">
        <v>7763711</v>
      </c>
      <c r="AC78" s="23">
        <v>2143204</v>
      </c>
      <c r="AD78" s="23">
        <v>1351251</v>
      </c>
      <c r="AF78" s="54">
        <f t="shared" si="14"/>
        <v>4269256</v>
      </c>
      <c r="AH78" s="34">
        <f t="shared" si="15"/>
        <v>2.5525634511625477E-3</v>
      </c>
      <c r="AI78" s="34">
        <f t="shared" si="15"/>
        <v>8.7817494016837979E-4</v>
      </c>
      <c r="AJ78" s="34">
        <f t="shared" si="15"/>
        <v>2.6174864117733199E-3</v>
      </c>
      <c r="AL78" s="39">
        <f t="shared" si="16"/>
        <v>0.27605406744274741</v>
      </c>
      <c r="AM78" s="39">
        <f t="shared" si="16"/>
        <v>0.17404705043760646</v>
      </c>
      <c r="AN78" s="39">
        <f t="shared" si="17"/>
        <v>0.5498988821196461</v>
      </c>
    </row>
    <row r="79" spans="1:40" x14ac:dyDescent="0.35">
      <c r="A79" s="25">
        <v>38717</v>
      </c>
      <c r="O79" s="21">
        <f t="shared" si="9"/>
        <v>38717</v>
      </c>
      <c r="P79" s="29">
        <f t="shared" si="10"/>
        <v>0.1037732433965206</v>
      </c>
      <c r="Q79" s="29">
        <f t="shared" si="11"/>
        <v>7.9330742383089708E-2</v>
      </c>
      <c r="R79" s="29">
        <f t="shared" si="12"/>
        <v>3.5902480884643373E-2</v>
      </c>
      <c r="S79" s="29">
        <f t="shared" si="13"/>
        <v>-1.1459979871212493E-2</v>
      </c>
      <c r="V79" s="8" t="s">
        <v>172</v>
      </c>
      <c r="W79" s="20">
        <v>38717</v>
      </c>
      <c r="X79" s="11">
        <v>82.959000000000003</v>
      </c>
      <c r="Y79" s="11">
        <v>103.672</v>
      </c>
      <c r="Z79" s="11">
        <v>75.231999999999999</v>
      </c>
      <c r="AB79" s="23">
        <v>7794823</v>
      </c>
      <c r="AC79" s="23">
        <v>2154583</v>
      </c>
      <c r="AD79" s="23">
        <v>1355520</v>
      </c>
      <c r="AF79" s="54">
        <f t="shared" si="14"/>
        <v>4284720</v>
      </c>
      <c r="AH79" s="34">
        <f t="shared" si="15"/>
        <v>1.037732433965206E-3</v>
      </c>
      <c r="AI79" s="34">
        <f t="shared" si="15"/>
        <v>-4.1459769560821833E-4</v>
      </c>
      <c r="AJ79" s="34">
        <f t="shared" si="15"/>
        <v>2.0645470650132681E-3</v>
      </c>
      <c r="AL79" s="39">
        <f t="shared" si="16"/>
        <v>0.27641204938200648</v>
      </c>
      <c r="AM79" s="39">
        <f t="shared" si="16"/>
        <v>0.17390003595976458</v>
      </c>
      <c r="AN79" s="39">
        <f t="shared" si="17"/>
        <v>0.54968791465822897</v>
      </c>
    </row>
    <row r="80" spans="1:40" x14ac:dyDescent="0.35">
      <c r="A80" s="25">
        <v>38748</v>
      </c>
      <c r="O80" s="21">
        <f t="shared" si="9"/>
        <v>38748</v>
      </c>
      <c r="P80" s="29">
        <f t="shared" si="10"/>
        <v>0.22420713846598056</v>
      </c>
      <c r="Q80" s="29">
        <f t="shared" si="11"/>
        <v>0.16676129526926853</v>
      </c>
      <c r="R80" s="29">
        <f t="shared" si="12"/>
        <v>4.8789038473674058E-2</v>
      </c>
      <c r="S80" s="29">
        <f t="shared" si="13"/>
        <v>8.6568047230379669E-3</v>
      </c>
      <c r="V80" s="8" t="s">
        <v>173</v>
      </c>
      <c r="W80" s="20">
        <v>38748</v>
      </c>
      <c r="X80" s="11">
        <v>83.144999999999996</v>
      </c>
      <c r="Y80" s="11">
        <v>103.70399999999999</v>
      </c>
      <c r="Z80" s="11">
        <v>75.444999999999993</v>
      </c>
      <c r="AB80" s="23">
        <v>7899466</v>
      </c>
      <c r="AC80" s="23">
        <v>2215475</v>
      </c>
      <c r="AD80" s="23">
        <v>1361266</v>
      </c>
      <c r="AF80" s="54">
        <f t="shared" si="14"/>
        <v>4322725</v>
      </c>
      <c r="AH80" s="34">
        <f t="shared" si="15"/>
        <v>2.2420713846598057E-3</v>
      </c>
      <c r="AI80" s="34">
        <f t="shared" si="15"/>
        <v>3.0866579211355505E-4</v>
      </c>
      <c r="AJ80" s="34">
        <f t="shared" si="15"/>
        <v>2.8312420246702713E-3</v>
      </c>
      <c r="AL80" s="39">
        <f t="shared" si="16"/>
        <v>0.28045883101465341</v>
      </c>
      <c r="AM80" s="39">
        <f t="shared" si="16"/>
        <v>0.17232380011509638</v>
      </c>
      <c r="AN80" s="39">
        <f t="shared" si="17"/>
        <v>0.54721736887025019</v>
      </c>
    </row>
    <row r="81" spans="1:40" x14ac:dyDescent="0.35">
      <c r="A81" s="25">
        <v>38776</v>
      </c>
      <c r="O81" s="21">
        <f t="shared" si="9"/>
        <v>38776</v>
      </c>
      <c r="P81" s="29">
        <f t="shared" si="10"/>
        <v>0.16116423116242751</v>
      </c>
      <c r="Q81" s="29">
        <f t="shared" si="11"/>
        <v>0.16641529448386555</v>
      </c>
      <c r="R81" s="29">
        <f t="shared" si="12"/>
        <v>5.21081616542877E-2</v>
      </c>
      <c r="S81" s="29">
        <f t="shared" si="13"/>
        <v>-5.7359224975725744E-2</v>
      </c>
      <c r="V81" s="8" t="s">
        <v>174</v>
      </c>
      <c r="W81" s="20">
        <v>38776</v>
      </c>
      <c r="X81" s="11">
        <v>83.278999999999996</v>
      </c>
      <c r="Y81" s="11">
        <v>103.49</v>
      </c>
      <c r="Z81" s="11">
        <v>75.671999999999997</v>
      </c>
      <c r="AB81" s="23">
        <v>7895076</v>
      </c>
      <c r="AC81" s="23">
        <v>2194529</v>
      </c>
      <c r="AD81" s="23">
        <v>1367309</v>
      </c>
      <c r="AF81" s="54">
        <f t="shared" si="14"/>
        <v>4333238</v>
      </c>
      <c r="AH81" s="34">
        <f t="shared" si="15"/>
        <v>1.6116423116242749E-3</v>
      </c>
      <c r="AI81" s="34">
        <f t="shared" si="15"/>
        <v>-2.0635655326698937E-3</v>
      </c>
      <c r="AJ81" s="34">
        <f t="shared" si="15"/>
        <v>3.0088143680827607E-3</v>
      </c>
      <c r="AL81" s="39">
        <f t="shared" si="16"/>
        <v>0.27796173209732244</v>
      </c>
      <c r="AM81" s="39">
        <f t="shared" si="16"/>
        <v>0.17318503330430257</v>
      </c>
      <c r="AN81" s="39">
        <f t="shared" si="17"/>
        <v>0.54885323459837498</v>
      </c>
    </row>
    <row r="82" spans="1:40" x14ac:dyDescent="0.35">
      <c r="A82" s="25">
        <v>38807</v>
      </c>
      <c r="O82" s="21">
        <f t="shared" si="9"/>
        <v>38807</v>
      </c>
      <c r="P82" s="29">
        <f t="shared" si="10"/>
        <v>0.27618006940525702</v>
      </c>
      <c r="Q82" s="29">
        <f t="shared" si="11"/>
        <v>0.1824019708346587</v>
      </c>
      <c r="R82" s="29">
        <f t="shared" si="12"/>
        <v>5.7875008680128216E-2</v>
      </c>
      <c r="S82" s="29">
        <f t="shared" si="13"/>
        <v>3.5903089890470107E-2</v>
      </c>
      <c r="V82" s="8" t="s">
        <v>175</v>
      </c>
      <c r="W82" s="20">
        <v>38807</v>
      </c>
      <c r="X82" s="11">
        <v>83.509</v>
      </c>
      <c r="Y82" s="11">
        <v>103.624</v>
      </c>
      <c r="Z82" s="11">
        <v>75.924999999999997</v>
      </c>
      <c r="AB82" s="23">
        <v>7937461</v>
      </c>
      <c r="AC82" s="23">
        <v>2200934</v>
      </c>
      <c r="AD82" s="23">
        <v>1374002</v>
      </c>
      <c r="AF82" s="54">
        <f t="shared" si="14"/>
        <v>4362525</v>
      </c>
      <c r="AH82" s="34">
        <f t="shared" si="15"/>
        <v>2.7618006940525702E-3</v>
      </c>
      <c r="AI82" s="34">
        <f t="shared" si="15"/>
        <v>1.2948110928592167E-3</v>
      </c>
      <c r="AJ82" s="34">
        <f t="shared" si="15"/>
        <v>3.3433766782958044E-3</v>
      </c>
      <c r="AL82" s="39">
        <f t="shared" si="16"/>
        <v>0.27728438602721955</v>
      </c>
      <c r="AM82" s="39">
        <f t="shared" si="16"/>
        <v>0.17310346469733837</v>
      </c>
      <c r="AN82" s="39">
        <f t="shared" si="17"/>
        <v>0.54961214927544211</v>
      </c>
    </row>
    <row r="83" spans="1:40" x14ac:dyDescent="0.35">
      <c r="A83" s="25">
        <v>38837</v>
      </c>
      <c r="O83" s="21">
        <f t="shared" si="9"/>
        <v>38837</v>
      </c>
      <c r="P83" s="29">
        <f t="shared" si="10"/>
        <v>0.3053563089008316</v>
      </c>
      <c r="Q83" s="29">
        <f t="shared" si="11"/>
        <v>0.21346663061291613</v>
      </c>
      <c r="R83" s="29">
        <f t="shared" si="12"/>
        <v>6.3611279384948954E-2</v>
      </c>
      <c r="S83" s="29">
        <f t="shared" si="13"/>
        <v>2.8278398902966538E-2</v>
      </c>
      <c r="V83" s="8" t="s">
        <v>176</v>
      </c>
      <c r="W83" s="20">
        <v>38837</v>
      </c>
      <c r="X83" s="11">
        <v>83.763999999999996</v>
      </c>
      <c r="Y83" s="11">
        <v>103.73</v>
      </c>
      <c r="Z83" s="11">
        <v>76.203999999999994</v>
      </c>
      <c r="AB83" s="23">
        <v>7977515</v>
      </c>
      <c r="AC83" s="23">
        <v>2205347</v>
      </c>
      <c r="AD83" s="23">
        <v>1380964</v>
      </c>
      <c r="AF83" s="54">
        <f t="shared" si="14"/>
        <v>4391204</v>
      </c>
      <c r="AH83" s="34">
        <f t="shared" si="15"/>
        <v>3.0535630890083159E-3</v>
      </c>
      <c r="AI83" s="34">
        <f t="shared" si="15"/>
        <v>1.0229290511851383E-3</v>
      </c>
      <c r="AJ83" s="34">
        <f t="shared" si="15"/>
        <v>3.6746789594994584E-3</v>
      </c>
      <c r="AL83" s="39">
        <f t="shared" si="16"/>
        <v>0.27644535923780778</v>
      </c>
      <c r="AM83" s="39">
        <f t="shared" si="16"/>
        <v>0.17310703897140903</v>
      </c>
      <c r="AN83" s="39">
        <f t="shared" si="17"/>
        <v>0.55044760179078323</v>
      </c>
    </row>
    <row r="84" spans="1:40" x14ac:dyDescent="0.35">
      <c r="A84" s="25">
        <v>38868</v>
      </c>
      <c r="O84" s="21">
        <f t="shared" si="9"/>
        <v>38868</v>
      </c>
      <c r="P84" s="29">
        <f t="shared" si="10"/>
        <v>0.25070435986821066</v>
      </c>
      <c r="Q84" s="29">
        <f t="shared" si="11"/>
        <v>0.17338763696549875</v>
      </c>
      <c r="R84" s="29">
        <f t="shared" si="12"/>
        <v>7.6786968337817854E-2</v>
      </c>
      <c r="S84" s="29">
        <f t="shared" si="13"/>
        <v>5.2975456489405179E-4</v>
      </c>
      <c r="V84" s="8" t="s">
        <v>177</v>
      </c>
      <c r="W84" s="20">
        <v>38868</v>
      </c>
      <c r="X84" s="11">
        <v>83.974000000000004</v>
      </c>
      <c r="Y84" s="11">
        <v>103.732</v>
      </c>
      <c r="Z84" s="11">
        <v>76.540999999999997</v>
      </c>
      <c r="AB84" s="23">
        <v>7998520</v>
      </c>
      <c r="AC84" s="23">
        <v>2197651</v>
      </c>
      <c r="AD84" s="23">
        <v>1388817</v>
      </c>
      <c r="AF84" s="54">
        <f t="shared" si="14"/>
        <v>4412052</v>
      </c>
      <c r="AH84" s="34">
        <f t="shared" si="15"/>
        <v>2.5070435986821065E-3</v>
      </c>
      <c r="AI84" s="34">
        <f t="shared" si="15"/>
        <v>1.928082521927445E-5</v>
      </c>
      <c r="AJ84" s="34">
        <f t="shared" si="15"/>
        <v>4.422340034643894E-3</v>
      </c>
      <c r="AL84" s="39">
        <f t="shared" si="16"/>
        <v>0.27475720508294033</v>
      </c>
      <c r="AM84" s="39">
        <f t="shared" si="16"/>
        <v>0.17363424733575711</v>
      </c>
      <c r="AN84" s="39">
        <f t="shared" si="17"/>
        <v>0.55160854758130262</v>
      </c>
    </row>
    <row r="85" spans="1:40" x14ac:dyDescent="0.35">
      <c r="A85" s="25">
        <v>38898</v>
      </c>
      <c r="O85" s="21">
        <f t="shared" si="9"/>
        <v>38898</v>
      </c>
      <c r="P85" s="29">
        <f t="shared" si="10"/>
        <v>0.25245909448162918</v>
      </c>
      <c r="Q85" s="29">
        <f t="shared" si="11"/>
        <v>0.19577325939568732</v>
      </c>
      <c r="R85" s="29">
        <f t="shared" si="12"/>
        <v>7.8394459279593071E-2</v>
      </c>
      <c r="S85" s="29">
        <f t="shared" si="13"/>
        <v>-2.1708624193651195E-2</v>
      </c>
      <c r="V85" s="8" t="s">
        <v>178</v>
      </c>
      <c r="W85" s="20">
        <v>38898</v>
      </c>
      <c r="X85" s="11">
        <v>84.186000000000007</v>
      </c>
      <c r="Y85" s="11">
        <v>103.65</v>
      </c>
      <c r="Z85" s="11">
        <v>76.885999999999996</v>
      </c>
      <c r="AB85" s="23">
        <v>8032124</v>
      </c>
      <c r="AC85" s="23">
        <v>2205777</v>
      </c>
      <c r="AD85" s="23">
        <v>1396982</v>
      </c>
      <c r="AF85" s="54">
        <f t="shared" si="14"/>
        <v>4429365</v>
      </c>
      <c r="AH85" s="34">
        <f t="shared" si="15"/>
        <v>2.5245909448162918E-3</v>
      </c>
      <c r="AI85" s="34">
        <f t="shared" si="15"/>
        <v>-7.9049859252683483E-4</v>
      </c>
      <c r="AJ85" s="34">
        <f t="shared" si="15"/>
        <v>4.5073881971753552E-3</v>
      </c>
      <c r="AL85" s="39">
        <f t="shared" si="16"/>
        <v>0.27461939083609765</v>
      </c>
      <c r="AM85" s="39">
        <f t="shared" si="16"/>
        <v>0.17392435674548848</v>
      </c>
      <c r="AN85" s="39">
        <f t="shared" si="17"/>
        <v>0.55145625241841389</v>
      </c>
    </row>
    <row r="86" spans="1:40" x14ac:dyDescent="0.35">
      <c r="A86" s="25">
        <v>38929</v>
      </c>
      <c r="O86" s="21">
        <f t="shared" si="9"/>
        <v>38929</v>
      </c>
      <c r="P86" s="29">
        <f t="shared" si="10"/>
        <v>9.7403368731135379E-2</v>
      </c>
      <c r="Q86" s="29">
        <f t="shared" si="11"/>
        <v>7.7128094055170238E-2</v>
      </c>
      <c r="R86" s="29">
        <f t="shared" si="12"/>
        <v>6.49817714464897E-2</v>
      </c>
      <c r="S86" s="29">
        <f t="shared" si="13"/>
        <v>-4.4706496770524552E-2</v>
      </c>
      <c r="V86" s="8" t="s">
        <v>179</v>
      </c>
      <c r="W86" s="20">
        <v>38929</v>
      </c>
      <c r="X86" s="11">
        <v>84.268000000000001</v>
      </c>
      <c r="Y86" s="11">
        <v>103.482</v>
      </c>
      <c r="Z86" s="11">
        <v>77.173000000000002</v>
      </c>
      <c r="AB86" s="23">
        <v>8065941</v>
      </c>
      <c r="AC86" s="23">
        <v>2224773</v>
      </c>
      <c r="AD86" s="23">
        <v>1404145</v>
      </c>
      <c r="AF86" s="54">
        <f t="shared" si="14"/>
        <v>4437023</v>
      </c>
      <c r="AH86" s="34">
        <f t="shared" si="15"/>
        <v>9.7403368731135379E-4</v>
      </c>
      <c r="AI86" s="34">
        <f t="shared" si="15"/>
        <v>-1.6208393632417401E-3</v>
      </c>
      <c r="AJ86" s="34">
        <f t="shared" si="15"/>
        <v>3.7327992092189236E-3</v>
      </c>
      <c r="AL86" s="39">
        <f t="shared" si="16"/>
        <v>0.27582311846813656</v>
      </c>
      <c r="AM86" s="39">
        <f t="shared" si="16"/>
        <v>0.17408322227995468</v>
      </c>
      <c r="AN86" s="39">
        <f t="shared" si="17"/>
        <v>0.55009365925190878</v>
      </c>
    </row>
    <row r="87" spans="1:40" x14ac:dyDescent="0.35">
      <c r="A87" s="25">
        <v>38960</v>
      </c>
      <c r="O87" s="21">
        <f t="shared" si="9"/>
        <v>38960</v>
      </c>
      <c r="P87" s="29">
        <f t="shared" si="10"/>
        <v>0.20411069445103366</v>
      </c>
      <c r="Q87" s="29">
        <f t="shared" si="11"/>
        <v>0.11334113372085201</v>
      </c>
      <c r="R87" s="29">
        <f t="shared" si="12"/>
        <v>6.0698000162127244E-2</v>
      </c>
      <c r="S87" s="29">
        <f t="shared" si="13"/>
        <v>3.0071560568054399E-2</v>
      </c>
      <c r="V87" s="8" t="s">
        <v>180</v>
      </c>
      <c r="W87" s="20">
        <v>38960</v>
      </c>
      <c r="X87" s="11">
        <v>84.44</v>
      </c>
      <c r="Y87" s="11">
        <v>103.596</v>
      </c>
      <c r="Z87" s="11">
        <v>77.441000000000003</v>
      </c>
      <c r="AB87" s="23">
        <v>8072165</v>
      </c>
      <c r="AC87" s="23">
        <v>2203464</v>
      </c>
      <c r="AD87" s="23">
        <v>1410896</v>
      </c>
      <c r="AF87" s="54">
        <f t="shared" si="14"/>
        <v>4457805</v>
      </c>
      <c r="AH87" s="34">
        <f t="shared" si="15"/>
        <v>2.0411069445103367E-3</v>
      </c>
      <c r="AI87" s="34">
        <f t="shared" si="15"/>
        <v>1.1016408650780262E-3</v>
      </c>
      <c r="AJ87" s="34">
        <f t="shared" si="15"/>
        <v>3.4727171420056327E-3</v>
      </c>
      <c r="AL87" s="39">
        <f t="shared" si="16"/>
        <v>0.27297063427221818</v>
      </c>
      <c r="AM87" s="39">
        <f t="shared" si="16"/>
        <v>0.17478532710865052</v>
      </c>
      <c r="AN87" s="39">
        <f t="shared" si="17"/>
        <v>0.55224403861913129</v>
      </c>
    </row>
    <row r="88" spans="1:40" x14ac:dyDescent="0.35">
      <c r="A88" s="25">
        <v>38990</v>
      </c>
      <c r="O88" s="21">
        <f t="shared" si="9"/>
        <v>38990</v>
      </c>
      <c r="P88" s="29">
        <f t="shared" si="10"/>
        <v>0.15750828990999002</v>
      </c>
      <c r="Q88" s="29">
        <f t="shared" si="11"/>
        <v>0.12333514340324649</v>
      </c>
      <c r="R88" s="29">
        <f t="shared" si="12"/>
        <v>5.4609595220305493E-2</v>
      </c>
      <c r="S88" s="29">
        <f t="shared" si="13"/>
        <v>-2.0436448713561969E-2</v>
      </c>
      <c r="V88" s="8" t="s">
        <v>181</v>
      </c>
      <c r="W88" s="20">
        <v>38990</v>
      </c>
      <c r="X88" s="11">
        <v>84.572999999999993</v>
      </c>
      <c r="Y88" s="11">
        <v>103.51900000000001</v>
      </c>
      <c r="Z88" s="11">
        <v>77.683999999999997</v>
      </c>
      <c r="AB88" s="23">
        <v>8144130</v>
      </c>
      <c r="AC88" s="23">
        <v>2239249</v>
      </c>
      <c r="AD88" s="23">
        <v>1417354</v>
      </c>
      <c r="AF88" s="54">
        <f t="shared" si="14"/>
        <v>4487527</v>
      </c>
      <c r="AH88" s="34">
        <f t="shared" si="15"/>
        <v>1.5750828990999002E-3</v>
      </c>
      <c r="AI88" s="34">
        <f t="shared" si="15"/>
        <v>-7.4327194100156551E-4</v>
      </c>
      <c r="AJ88" s="34">
        <f t="shared" si="15"/>
        <v>3.1378727030900297E-3</v>
      </c>
      <c r="AL88" s="39">
        <f t="shared" si="16"/>
        <v>0.27495251180911895</v>
      </c>
      <c r="AM88" s="39">
        <f t="shared" si="16"/>
        <v>0.17403381331093684</v>
      </c>
      <c r="AN88" s="39">
        <f t="shared" si="17"/>
        <v>0.55101367487994424</v>
      </c>
    </row>
    <row r="89" spans="1:40" x14ac:dyDescent="0.35">
      <c r="A89" s="25">
        <v>39021</v>
      </c>
      <c r="O89" s="21">
        <f t="shared" si="9"/>
        <v>39021</v>
      </c>
      <c r="P89" s="29">
        <f t="shared" si="10"/>
        <v>0.18090880068107532</v>
      </c>
      <c r="Q89" s="29">
        <f t="shared" si="11"/>
        <v>0.14365199632877079</v>
      </c>
      <c r="R89" s="29">
        <f t="shared" si="12"/>
        <v>6.4557229670922797E-2</v>
      </c>
      <c r="S89" s="29">
        <f t="shared" si="13"/>
        <v>-2.7300425318618281E-2</v>
      </c>
      <c r="V89" s="8" t="s">
        <v>182</v>
      </c>
      <c r="W89" s="20">
        <v>39021</v>
      </c>
      <c r="X89" s="11">
        <v>84.725999999999999</v>
      </c>
      <c r="Y89" s="11">
        <v>103.416</v>
      </c>
      <c r="Z89" s="11">
        <v>77.971999999999994</v>
      </c>
      <c r="AB89" s="23">
        <v>8180589</v>
      </c>
      <c r="AC89" s="23">
        <v>2244589</v>
      </c>
      <c r="AD89" s="23">
        <v>1424520</v>
      </c>
      <c r="AF89" s="54">
        <f t="shared" si="14"/>
        <v>4511480</v>
      </c>
      <c r="AH89" s="34">
        <f t="shared" si="15"/>
        <v>1.8090880068107531E-3</v>
      </c>
      <c r="AI89" s="34">
        <f t="shared" si="15"/>
        <v>-9.9498642761240578E-4</v>
      </c>
      <c r="AJ89" s="34">
        <f t="shared" si="15"/>
        <v>3.7073271201276546E-3</v>
      </c>
      <c r="AL89" s="39">
        <f t="shared" si="16"/>
        <v>0.27437987655901058</v>
      </c>
      <c r="AM89" s="39">
        <f t="shared" si="16"/>
        <v>0.17413416075541749</v>
      </c>
      <c r="AN89" s="39">
        <f t="shared" si="17"/>
        <v>0.55148596268557193</v>
      </c>
    </row>
    <row r="90" spans="1:40" x14ac:dyDescent="0.35">
      <c r="A90" s="25">
        <v>39051</v>
      </c>
      <c r="O90" s="21">
        <f t="shared" si="9"/>
        <v>39051</v>
      </c>
      <c r="P90" s="29">
        <f t="shared" si="10"/>
        <v>4.721100960744784E-2</v>
      </c>
      <c r="Q90" s="29">
        <f t="shared" si="11"/>
        <v>7.8250801123550012E-2</v>
      </c>
      <c r="R90" s="29">
        <f t="shared" si="12"/>
        <v>5.2784441218528183E-2</v>
      </c>
      <c r="S90" s="29">
        <f t="shared" si="13"/>
        <v>-8.3824232734630341E-2</v>
      </c>
      <c r="V90" s="8" t="s">
        <v>183</v>
      </c>
      <c r="W90" s="20">
        <v>39051</v>
      </c>
      <c r="X90" s="11">
        <v>84.766000000000005</v>
      </c>
      <c r="Y90" s="11">
        <v>103.098</v>
      </c>
      <c r="Z90" s="11">
        <v>78.207999999999998</v>
      </c>
      <c r="AB90" s="23">
        <v>8203909</v>
      </c>
      <c r="AC90" s="23">
        <v>2236408</v>
      </c>
      <c r="AD90" s="23">
        <v>1430716</v>
      </c>
      <c r="AF90" s="54">
        <f t="shared" si="14"/>
        <v>4536785</v>
      </c>
      <c r="AH90" s="34">
        <f t="shared" si="15"/>
        <v>4.7211009607447837E-4</v>
      </c>
      <c r="AI90" s="34">
        <f t="shared" si="15"/>
        <v>-3.0749593873288256E-3</v>
      </c>
      <c r="AJ90" s="34">
        <f t="shared" si="15"/>
        <v>3.0267275432206975E-3</v>
      </c>
      <c r="AL90" s="39">
        <f t="shared" si="16"/>
        <v>0.27260273121020723</v>
      </c>
      <c r="AM90" s="39">
        <f t="shared" si="16"/>
        <v>0.17439442587673754</v>
      </c>
      <c r="AN90" s="39">
        <f t="shared" si="17"/>
        <v>0.55300284291305524</v>
      </c>
    </row>
    <row r="91" spans="1:40" x14ac:dyDescent="0.35">
      <c r="A91" s="25">
        <v>39082</v>
      </c>
      <c r="O91" s="21">
        <f t="shared" si="9"/>
        <v>39082</v>
      </c>
      <c r="P91" s="29">
        <f t="shared" si="10"/>
        <v>0.13448788429321909</v>
      </c>
      <c r="Q91" s="29">
        <f t="shared" si="11"/>
        <v>9.1765176208131627E-2</v>
      </c>
      <c r="R91" s="29">
        <f t="shared" si="12"/>
        <v>5.5757263288922228E-2</v>
      </c>
      <c r="S91" s="29">
        <f t="shared" si="13"/>
        <v>-1.3034555203834765E-2</v>
      </c>
      <c r="V91" s="8" t="s">
        <v>184</v>
      </c>
      <c r="W91" s="20">
        <v>39082</v>
      </c>
      <c r="X91" s="11">
        <v>84.88</v>
      </c>
      <c r="Y91" s="11">
        <v>103.04900000000001</v>
      </c>
      <c r="Z91" s="11">
        <v>78.459000000000003</v>
      </c>
      <c r="AB91" s="23">
        <v>8272483</v>
      </c>
      <c r="AC91" s="23">
        <v>2268748</v>
      </c>
      <c r="AD91" s="23">
        <v>1437192</v>
      </c>
      <c r="AF91" s="54">
        <f t="shared" si="14"/>
        <v>4566543</v>
      </c>
      <c r="AH91" s="34">
        <f t="shared" si="15"/>
        <v>1.3448788429321909E-3</v>
      </c>
      <c r="AI91" s="34">
        <f t="shared" si="15"/>
        <v>-4.7527595103680366E-4</v>
      </c>
      <c r="AJ91" s="34">
        <f t="shared" si="15"/>
        <v>3.2093903436989156E-3</v>
      </c>
      <c r="AL91" s="39">
        <f t="shared" si="16"/>
        <v>0.2742523617153399</v>
      </c>
      <c r="AM91" s="39">
        <f t="shared" si="16"/>
        <v>0.17373163535059546</v>
      </c>
      <c r="AN91" s="39">
        <f t="shared" si="17"/>
        <v>0.55201600293406461</v>
      </c>
    </row>
    <row r="92" spans="1:40" x14ac:dyDescent="0.35">
      <c r="A92" s="25">
        <v>39113</v>
      </c>
      <c r="O92" s="21">
        <f t="shared" si="9"/>
        <v>39113</v>
      </c>
      <c r="P92" s="29">
        <f t="shared" si="10"/>
        <v>0.40527803958530673</v>
      </c>
      <c r="Q92" s="29">
        <f t="shared" si="11"/>
        <v>0.32755094875747137</v>
      </c>
      <c r="R92" s="29">
        <f t="shared" si="12"/>
        <v>4.8490174730903501E-2</v>
      </c>
      <c r="S92" s="29">
        <f t="shared" si="13"/>
        <v>2.9236916096931867E-2</v>
      </c>
      <c r="V92" s="8" t="s">
        <v>185</v>
      </c>
      <c r="W92" s="20">
        <v>39113</v>
      </c>
      <c r="X92" s="11">
        <v>85.224000000000004</v>
      </c>
      <c r="Y92" s="11">
        <v>103.15900000000001</v>
      </c>
      <c r="Z92" s="11">
        <v>78.677999999999997</v>
      </c>
      <c r="AB92" s="23">
        <v>8306605</v>
      </c>
      <c r="AC92" s="23">
        <v>2275130</v>
      </c>
      <c r="AD92" s="23">
        <v>1443032</v>
      </c>
      <c r="AF92" s="54">
        <f t="shared" si="14"/>
        <v>4588443</v>
      </c>
      <c r="AH92" s="34">
        <f t="shared" si="15"/>
        <v>4.0527803958530671E-3</v>
      </c>
      <c r="AI92" s="34">
        <f t="shared" si="15"/>
        <v>1.0674533474366507E-3</v>
      </c>
      <c r="AJ92" s="34">
        <f t="shared" si="15"/>
        <v>2.7912667762779804E-3</v>
      </c>
      <c r="AL92" s="39">
        <f t="shared" si="16"/>
        <v>0.27389408789752251</v>
      </c>
      <c r="AM92" s="39">
        <f t="shared" si="16"/>
        <v>0.17372103284073337</v>
      </c>
      <c r="AN92" s="39">
        <f t="shared" si="17"/>
        <v>0.55238487926174407</v>
      </c>
    </row>
    <row r="93" spans="1:40" x14ac:dyDescent="0.35">
      <c r="A93" s="25">
        <v>39141</v>
      </c>
      <c r="O93" s="21">
        <f t="shared" si="9"/>
        <v>39141</v>
      </c>
      <c r="P93" s="29">
        <f t="shared" si="10"/>
        <v>0.21590162395569026</v>
      </c>
      <c r="Q93" s="29">
        <f t="shared" si="11"/>
        <v>0.1544179164835735</v>
      </c>
      <c r="R93" s="29">
        <f t="shared" si="12"/>
        <v>5.410284660759395E-2</v>
      </c>
      <c r="S93" s="29">
        <f t="shared" si="13"/>
        <v>7.3808608645228044E-3</v>
      </c>
      <c r="V93" s="8" t="s">
        <v>186</v>
      </c>
      <c r="W93" s="20">
        <v>39141</v>
      </c>
      <c r="X93" s="11">
        <v>85.408000000000001</v>
      </c>
      <c r="Y93" s="11">
        <v>103.187</v>
      </c>
      <c r="Z93" s="11">
        <v>78.921999999999997</v>
      </c>
      <c r="AB93" s="23">
        <v>8309360</v>
      </c>
      <c r="AC93" s="23">
        <v>2259559</v>
      </c>
      <c r="AD93" s="23">
        <v>1449610</v>
      </c>
      <c r="AF93" s="54">
        <f t="shared" si="14"/>
        <v>4600191</v>
      </c>
      <c r="AH93" s="34">
        <f t="shared" si="15"/>
        <v>2.1590162395569027E-3</v>
      </c>
      <c r="AI93" s="34">
        <f t="shared" si="15"/>
        <v>2.7142566329638309E-4</v>
      </c>
      <c r="AJ93" s="34">
        <f t="shared" si="15"/>
        <v>3.1012481252700856E-3</v>
      </c>
      <c r="AL93" s="39">
        <f t="shared" si="16"/>
        <v>0.27192936640126314</v>
      </c>
      <c r="AM93" s="39">
        <f t="shared" si="16"/>
        <v>0.17445507235214264</v>
      </c>
      <c r="AN93" s="39">
        <f t="shared" si="17"/>
        <v>0.55361556124659428</v>
      </c>
    </row>
    <row r="94" spans="1:40" x14ac:dyDescent="0.35">
      <c r="A94" s="25">
        <v>39172</v>
      </c>
      <c r="O94" s="21">
        <f t="shared" si="9"/>
        <v>39172</v>
      </c>
      <c r="P94" s="29">
        <f t="shared" si="10"/>
        <v>0.10069314349943626</v>
      </c>
      <c r="Q94" s="29">
        <f t="shared" si="11"/>
        <v>0.10649221141823279</v>
      </c>
      <c r="R94" s="29">
        <f t="shared" si="12"/>
        <v>4.5691174835199078E-2</v>
      </c>
      <c r="S94" s="29">
        <f t="shared" si="13"/>
        <v>-5.1490242753995615E-2</v>
      </c>
      <c r="V94" s="8" t="s">
        <v>187</v>
      </c>
      <c r="W94" s="20">
        <v>39172</v>
      </c>
      <c r="X94" s="11">
        <v>85.494</v>
      </c>
      <c r="Y94" s="11">
        <v>102.992</v>
      </c>
      <c r="Z94" s="11">
        <v>79.129000000000005</v>
      </c>
      <c r="AB94" s="23">
        <v>8357664</v>
      </c>
      <c r="AC94" s="23">
        <v>2277195</v>
      </c>
      <c r="AD94" s="23">
        <v>1455945</v>
      </c>
      <c r="AF94" s="54">
        <f t="shared" si="14"/>
        <v>4624524</v>
      </c>
      <c r="AH94" s="34">
        <f t="shared" si="15"/>
        <v>1.0069314349943626E-3</v>
      </c>
      <c r="AI94" s="34">
        <f t="shared" si="15"/>
        <v>-1.8897729365132544E-3</v>
      </c>
      <c r="AJ94" s="34">
        <f t="shared" si="15"/>
        <v>2.6228428068220248E-3</v>
      </c>
      <c r="AL94" s="39">
        <f t="shared" si="16"/>
        <v>0.27246788097726826</v>
      </c>
      <c r="AM94" s="39">
        <f t="shared" si="16"/>
        <v>0.17420477779436933</v>
      </c>
      <c r="AN94" s="39">
        <f t="shared" si="17"/>
        <v>0.55332734122836236</v>
      </c>
    </row>
    <row r="95" spans="1:40" x14ac:dyDescent="0.35">
      <c r="A95" s="25">
        <v>39202</v>
      </c>
      <c r="O95" s="21">
        <f t="shared" si="9"/>
        <v>39202</v>
      </c>
      <c r="P95" s="29">
        <f t="shared" si="10"/>
        <v>0.14270007251970884</v>
      </c>
      <c r="Q95" s="29">
        <f t="shared" si="11"/>
        <v>0.15330371866785344</v>
      </c>
      <c r="R95" s="29">
        <f t="shared" si="12"/>
        <v>3.183464405375843E-2</v>
      </c>
      <c r="S95" s="29">
        <f t="shared" si="13"/>
        <v>-4.2438290201903053E-2</v>
      </c>
      <c r="V95" s="8" t="s">
        <v>188</v>
      </c>
      <c r="W95" s="20">
        <v>39202</v>
      </c>
      <c r="X95" s="11">
        <v>85.616</v>
      </c>
      <c r="Y95" s="11">
        <v>102.831</v>
      </c>
      <c r="Z95" s="11">
        <v>79.272999999999996</v>
      </c>
      <c r="AB95" s="23">
        <v>8354388</v>
      </c>
      <c r="AC95" s="23">
        <v>2268037</v>
      </c>
      <c r="AD95" s="23">
        <v>1461463</v>
      </c>
      <c r="AF95" s="54">
        <f t="shared" si="14"/>
        <v>4624888</v>
      </c>
      <c r="AH95" s="34">
        <f t="shared" si="15"/>
        <v>1.4270007251970885E-3</v>
      </c>
      <c r="AI95" s="34">
        <f t="shared" si="15"/>
        <v>-1.5632282118999666E-3</v>
      </c>
      <c r="AJ95" s="34">
        <f t="shared" si="15"/>
        <v>1.8198132163933733E-3</v>
      </c>
      <c r="AL95" s="39">
        <f t="shared" si="16"/>
        <v>0.27147853319716536</v>
      </c>
      <c r="AM95" s="39">
        <f t="shared" si="16"/>
        <v>0.17493357981458366</v>
      </c>
      <c r="AN95" s="39">
        <f t="shared" si="17"/>
        <v>0.55358788698825101</v>
      </c>
    </row>
    <row r="96" spans="1:40" x14ac:dyDescent="0.35">
      <c r="A96" s="25">
        <v>39233</v>
      </c>
      <c r="O96" s="21">
        <f t="shared" si="9"/>
        <v>39233</v>
      </c>
      <c r="P96" s="29">
        <f t="shared" si="10"/>
        <v>0.11796860399925142</v>
      </c>
      <c r="Q96" s="29">
        <f t="shared" si="11"/>
        <v>0.1099781466474104</v>
      </c>
      <c r="R96" s="29">
        <f t="shared" si="12"/>
        <v>2.4430691281843171E-2</v>
      </c>
      <c r="S96" s="29">
        <f t="shared" si="13"/>
        <v>-1.6440233930002129E-2</v>
      </c>
      <c r="V96" s="8" t="s">
        <v>189</v>
      </c>
      <c r="W96" s="20">
        <v>39233</v>
      </c>
      <c r="X96" s="11">
        <v>85.716999999999999</v>
      </c>
      <c r="Y96" s="11">
        <v>102.76900000000001</v>
      </c>
      <c r="Z96" s="11">
        <v>79.384</v>
      </c>
      <c r="AB96" s="23">
        <v>8407053</v>
      </c>
      <c r="AC96" s="23">
        <v>2292367</v>
      </c>
      <c r="AD96" s="23">
        <v>1466837</v>
      </c>
      <c r="AF96" s="54">
        <f t="shared" si="14"/>
        <v>4647849</v>
      </c>
      <c r="AH96" s="34">
        <f t="shared" si="15"/>
        <v>1.1796860399925142E-3</v>
      </c>
      <c r="AI96" s="34">
        <f t="shared" si="15"/>
        <v>-6.0293102274603587E-4</v>
      </c>
      <c r="AJ96" s="34">
        <f t="shared" si="15"/>
        <v>1.4002245405119551E-3</v>
      </c>
      <c r="AL96" s="39">
        <f t="shared" si="16"/>
        <v>0.27267188633163131</v>
      </c>
      <c r="AM96" s="39">
        <f t="shared" si="16"/>
        <v>0.17447695405274596</v>
      </c>
      <c r="AN96" s="39">
        <f t="shared" si="17"/>
        <v>0.5528511596156227</v>
      </c>
    </row>
    <row r="97" spans="1:40" x14ac:dyDescent="0.35">
      <c r="A97" s="25">
        <v>39263</v>
      </c>
      <c r="O97" s="21">
        <f t="shared" si="9"/>
        <v>39263</v>
      </c>
      <c r="P97" s="29">
        <f t="shared" si="10"/>
        <v>0.16566142072167236</v>
      </c>
      <c r="Q97" s="29">
        <f t="shared" si="11"/>
        <v>0.15540198728500659</v>
      </c>
      <c r="R97" s="29">
        <f t="shared" si="12"/>
        <v>3.5507394399644281E-2</v>
      </c>
      <c r="S97" s="29">
        <f t="shared" si="13"/>
        <v>-2.5247960962978513E-2</v>
      </c>
      <c r="V97" s="8" t="s">
        <v>190</v>
      </c>
      <c r="W97" s="20">
        <v>39263</v>
      </c>
      <c r="X97" s="11">
        <v>85.858999999999995</v>
      </c>
      <c r="Y97" s="11">
        <v>102.673</v>
      </c>
      <c r="Z97" s="11">
        <v>79.545000000000002</v>
      </c>
      <c r="AB97" s="23">
        <v>8416530</v>
      </c>
      <c r="AC97" s="23">
        <v>2274837</v>
      </c>
      <c r="AD97" s="23">
        <v>1473530</v>
      </c>
      <c r="AF97" s="54">
        <f t="shared" si="14"/>
        <v>4668163</v>
      </c>
      <c r="AH97" s="34">
        <f t="shared" si="15"/>
        <v>1.6566142072167236E-3</v>
      </c>
      <c r="AI97" s="34">
        <f t="shared" si="15"/>
        <v>-9.341338341328964E-4</v>
      </c>
      <c r="AJ97" s="34">
        <f t="shared" si="15"/>
        <v>2.028116497027126E-3</v>
      </c>
      <c r="AL97" s="39">
        <f t="shared" si="16"/>
        <v>0.27028205210460843</v>
      </c>
      <c r="AM97" s="39">
        <f t="shared" si="16"/>
        <v>0.17507571410070422</v>
      </c>
      <c r="AN97" s="39">
        <f t="shared" si="17"/>
        <v>0.55464223379468736</v>
      </c>
    </row>
    <row r="98" spans="1:40" x14ac:dyDescent="0.35">
      <c r="A98" s="25">
        <v>39294</v>
      </c>
      <c r="O98" s="21">
        <f t="shared" si="9"/>
        <v>39294</v>
      </c>
      <c r="P98" s="29">
        <f t="shared" si="10"/>
        <v>0.15024633410592353</v>
      </c>
      <c r="Q98" s="29">
        <f t="shared" si="11"/>
        <v>0.13557985662576899</v>
      </c>
      <c r="R98" s="29">
        <f t="shared" si="12"/>
        <v>3.7008828109664119E-2</v>
      </c>
      <c r="S98" s="29">
        <f t="shared" si="13"/>
        <v>-2.2342350629509566E-2</v>
      </c>
      <c r="V98" s="8" t="s">
        <v>191</v>
      </c>
      <c r="W98" s="20">
        <v>39294</v>
      </c>
      <c r="X98" s="11">
        <v>85.988</v>
      </c>
      <c r="Y98" s="11">
        <v>102.58799999999999</v>
      </c>
      <c r="Z98" s="11">
        <v>79.712999999999994</v>
      </c>
      <c r="AB98" s="23">
        <v>8451192</v>
      </c>
      <c r="AC98" s="23">
        <v>2280784</v>
      </c>
      <c r="AD98" s="23">
        <v>1480904</v>
      </c>
      <c r="AF98" s="54">
        <f t="shared" si="14"/>
        <v>4689504</v>
      </c>
      <c r="AH98" s="34">
        <f t="shared" si="15"/>
        <v>1.5024633410592354E-3</v>
      </c>
      <c r="AI98" s="34">
        <f t="shared" si="15"/>
        <v>-8.2787100795737878E-4</v>
      </c>
      <c r="AJ98" s="34">
        <f t="shared" si="15"/>
        <v>2.1120120686402935E-3</v>
      </c>
      <c r="AL98" s="39">
        <f t="shared" si="16"/>
        <v>0.26987719602157895</v>
      </c>
      <c r="AM98" s="39">
        <f t="shared" si="16"/>
        <v>0.17523019237996248</v>
      </c>
      <c r="AN98" s="39">
        <f t="shared" si="17"/>
        <v>0.5548926115984586</v>
      </c>
    </row>
    <row r="99" spans="1:40" x14ac:dyDescent="0.35">
      <c r="A99" s="25">
        <v>39325</v>
      </c>
      <c r="O99" s="21">
        <f t="shared" si="9"/>
        <v>39325</v>
      </c>
      <c r="P99" s="29">
        <f t="shared" si="10"/>
        <v>0.14885798018328153</v>
      </c>
      <c r="Q99" s="29">
        <f t="shared" si="11"/>
        <v>0.17139955955274544</v>
      </c>
      <c r="R99" s="29">
        <f t="shared" si="12"/>
        <v>4.5487445550646093E-2</v>
      </c>
      <c r="S99" s="29">
        <f t="shared" si="13"/>
        <v>-6.8029024920110023E-2</v>
      </c>
      <c r="V99" s="8" t="s">
        <v>192</v>
      </c>
      <c r="W99" s="20">
        <v>39325</v>
      </c>
      <c r="X99" s="11">
        <v>86.116</v>
      </c>
      <c r="Y99" s="11">
        <v>102.32899999999999</v>
      </c>
      <c r="Z99" s="11">
        <v>79.92</v>
      </c>
      <c r="AB99" s="23">
        <v>8503055</v>
      </c>
      <c r="AC99" s="23">
        <v>2291216</v>
      </c>
      <c r="AD99" s="23">
        <v>1489448</v>
      </c>
      <c r="AF99" s="54">
        <f t="shared" si="14"/>
        <v>4722391</v>
      </c>
      <c r="AH99" s="34">
        <f t="shared" si="15"/>
        <v>1.4885798018328153E-3</v>
      </c>
      <c r="AI99" s="34">
        <f t="shared" si="15"/>
        <v>-2.5246617538113654E-3</v>
      </c>
      <c r="AJ99" s="34">
        <f t="shared" si="15"/>
        <v>2.596816077678771E-3</v>
      </c>
      <c r="AL99" s="39">
        <f t="shared" si="16"/>
        <v>0.26945797716232578</v>
      </c>
      <c r="AM99" s="39">
        <f t="shared" si="16"/>
        <v>0.17516621967045962</v>
      </c>
      <c r="AN99" s="39">
        <f t="shared" si="17"/>
        <v>0.55537580316721458</v>
      </c>
    </row>
    <row r="100" spans="1:40" x14ac:dyDescent="0.35">
      <c r="A100" s="25">
        <v>39355</v>
      </c>
      <c r="O100" s="21">
        <f t="shared" si="9"/>
        <v>39355</v>
      </c>
      <c r="P100" s="29">
        <f t="shared" si="10"/>
        <v>0.2728877328254905</v>
      </c>
      <c r="Q100" s="29">
        <f t="shared" si="11"/>
        <v>0.21805601322287599</v>
      </c>
      <c r="R100" s="29">
        <f t="shared" si="12"/>
        <v>4.8777165958131294E-2</v>
      </c>
      <c r="S100" s="29">
        <f t="shared" si="13"/>
        <v>6.0545536444832062E-3</v>
      </c>
      <c r="V100" s="8" t="s">
        <v>193</v>
      </c>
      <c r="W100" s="20">
        <v>39355</v>
      </c>
      <c r="X100" s="11">
        <v>86.350999999999999</v>
      </c>
      <c r="Y100" s="11">
        <v>102.352</v>
      </c>
      <c r="Z100" s="11">
        <v>80.141999999999996</v>
      </c>
      <c r="AB100" s="23">
        <v>8534287</v>
      </c>
      <c r="AC100" s="23">
        <v>2298901</v>
      </c>
      <c r="AD100" s="23">
        <v>1498602</v>
      </c>
      <c r="AF100" s="54">
        <f t="shared" si="14"/>
        <v>4736784</v>
      </c>
      <c r="AH100" s="34">
        <f t="shared" si="15"/>
        <v>2.7288773282549052E-3</v>
      </c>
      <c r="AI100" s="34">
        <f t="shared" si="15"/>
        <v>2.2476521807122466E-4</v>
      </c>
      <c r="AJ100" s="34">
        <f t="shared" si="15"/>
        <v>2.777777777777705E-3</v>
      </c>
      <c r="AL100" s="39">
        <f t="shared" si="16"/>
        <v>0.26937235647219271</v>
      </c>
      <c r="AM100" s="39">
        <f t="shared" si="16"/>
        <v>0.17559779744927725</v>
      </c>
      <c r="AN100" s="39">
        <f t="shared" si="17"/>
        <v>0.55502984607853001</v>
      </c>
    </row>
    <row r="101" spans="1:40" x14ac:dyDescent="0.35">
      <c r="A101" s="25">
        <v>39386</v>
      </c>
      <c r="O101" s="21">
        <f t="shared" si="9"/>
        <v>39386</v>
      </c>
      <c r="P101" s="29">
        <f t="shared" si="10"/>
        <v>0.26056444048128491</v>
      </c>
      <c r="Q101" s="29">
        <f t="shared" si="11"/>
        <v>0.17308480411405036</v>
      </c>
      <c r="R101" s="29">
        <f t="shared" si="12"/>
        <v>4.7577263503961811E-2</v>
      </c>
      <c r="S101" s="29">
        <f t="shared" si="13"/>
        <v>3.990237286327275E-2</v>
      </c>
      <c r="V101" s="8" t="s">
        <v>194</v>
      </c>
      <c r="W101" s="20">
        <v>39386</v>
      </c>
      <c r="X101" s="11">
        <v>86.575999999999993</v>
      </c>
      <c r="Y101" s="11">
        <v>102.504</v>
      </c>
      <c r="Z101" s="11">
        <v>80.358999999999995</v>
      </c>
      <c r="AB101" s="23">
        <v>8583223</v>
      </c>
      <c r="AC101" s="23">
        <v>2306226</v>
      </c>
      <c r="AD101" s="23">
        <v>1508170</v>
      </c>
      <c r="AF101" s="54">
        <f t="shared" si="14"/>
        <v>4768827</v>
      </c>
      <c r="AH101" s="34">
        <f t="shared" si="15"/>
        <v>2.6056444048128489E-3</v>
      </c>
      <c r="AI101" s="34">
        <f t="shared" si="15"/>
        <v>1.4850711270908339E-3</v>
      </c>
      <c r="AJ101" s="34">
        <f t="shared" si="15"/>
        <v>2.7076938434279002E-3</v>
      </c>
      <c r="AL101" s="39">
        <f t="shared" si="16"/>
        <v>0.26868997811195167</v>
      </c>
      <c r="AM101" s="39">
        <f t="shared" si="16"/>
        <v>0.17571138487255894</v>
      </c>
      <c r="AN101" s="39">
        <f t="shared" si="17"/>
        <v>0.55559863701548939</v>
      </c>
    </row>
    <row r="102" spans="1:40" x14ac:dyDescent="0.35">
      <c r="A102" s="25">
        <v>39416</v>
      </c>
      <c r="O102" s="21">
        <f t="shared" si="9"/>
        <v>39416</v>
      </c>
      <c r="P102" s="29">
        <f t="shared" si="10"/>
        <v>0.19635926815745902</v>
      </c>
      <c r="Q102" s="29">
        <f t="shared" si="11"/>
        <v>0.13165015376647207</v>
      </c>
      <c r="R102" s="29">
        <f t="shared" si="12"/>
        <v>5.8437769434540286E-2</v>
      </c>
      <c r="S102" s="29">
        <f t="shared" si="13"/>
        <v>6.27134495644667E-3</v>
      </c>
      <c r="V102" s="8" t="s">
        <v>195</v>
      </c>
      <c r="W102" s="20">
        <v>39416</v>
      </c>
      <c r="X102" s="11">
        <v>86.745999999999995</v>
      </c>
      <c r="Y102" s="11">
        <v>102.52800000000001</v>
      </c>
      <c r="Z102" s="11">
        <v>80.625</v>
      </c>
      <c r="AB102" s="23">
        <v>8605161</v>
      </c>
      <c r="AC102" s="23">
        <v>2304885</v>
      </c>
      <c r="AD102" s="23">
        <v>1519167</v>
      </c>
      <c r="AF102" s="54">
        <f t="shared" si="14"/>
        <v>4781109</v>
      </c>
      <c r="AH102" s="34">
        <f t="shared" si="15"/>
        <v>1.9635926815745903E-3</v>
      </c>
      <c r="AI102" s="34">
        <f t="shared" si="15"/>
        <v>2.3413720440178831E-4</v>
      </c>
      <c r="AJ102" s="34">
        <f t="shared" si="15"/>
        <v>3.3101457210767352E-3</v>
      </c>
      <c r="AL102" s="39">
        <f t="shared" si="16"/>
        <v>0.26784914308982716</v>
      </c>
      <c r="AM102" s="39">
        <f t="shared" si="16"/>
        <v>0.17654138022519278</v>
      </c>
      <c r="AN102" s="39">
        <f t="shared" si="17"/>
        <v>0.55560947668498006</v>
      </c>
    </row>
    <row r="103" spans="1:40" x14ac:dyDescent="0.35">
      <c r="A103" s="25">
        <v>39447</v>
      </c>
      <c r="O103" s="21">
        <f t="shared" si="9"/>
        <v>39447</v>
      </c>
      <c r="P103" s="29">
        <f t="shared" si="10"/>
        <v>0.20058561778065453</v>
      </c>
      <c r="Q103" s="29">
        <f t="shared" si="11"/>
        <v>0.14220624042984692</v>
      </c>
      <c r="R103" s="29">
        <f t="shared" si="12"/>
        <v>4.93409844068083E-2</v>
      </c>
      <c r="S103" s="29">
        <f t="shared" si="13"/>
        <v>9.0383929439993242E-3</v>
      </c>
      <c r="V103" s="8" t="s">
        <v>196</v>
      </c>
      <c r="W103" s="20">
        <v>39447</v>
      </c>
      <c r="X103" s="11">
        <v>86.92</v>
      </c>
      <c r="Y103" s="11">
        <v>102.563</v>
      </c>
      <c r="Z103" s="11">
        <v>80.849000000000004</v>
      </c>
      <c r="AB103" s="23">
        <v>8613904</v>
      </c>
      <c r="AC103" s="23">
        <v>2280687</v>
      </c>
      <c r="AD103" s="23">
        <v>1529782</v>
      </c>
      <c r="AF103" s="54">
        <f t="shared" si="14"/>
        <v>4803435</v>
      </c>
      <c r="AH103" s="34">
        <f t="shared" si="15"/>
        <v>2.0058561778065454E-3</v>
      </c>
      <c r="AI103" s="34">
        <f t="shared" si="15"/>
        <v>3.4137016229709532E-4</v>
      </c>
      <c r="AJ103" s="34">
        <f t="shared" si="15"/>
        <v>2.7782945736434576E-3</v>
      </c>
      <c r="AL103" s="39">
        <f t="shared" si="16"/>
        <v>0.26476810050355798</v>
      </c>
      <c r="AM103" s="39">
        <f t="shared" si="16"/>
        <v>0.17759450302673446</v>
      </c>
      <c r="AN103" s="39">
        <f t="shared" si="17"/>
        <v>0.55763739646970756</v>
      </c>
    </row>
    <row r="104" spans="1:40" x14ac:dyDescent="0.35">
      <c r="A104" s="25">
        <v>39478</v>
      </c>
      <c r="O104" s="21">
        <f t="shared" si="9"/>
        <v>39478</v>
      </c>
      <c r="P104" s="29">
        <f t="shared" si="10"/>
        <v>0.19903359410952809</v>
      </c>
      <c r="Q104" s="29">
        <f t="shared" si="11"/>
        <v>0.12939606324801947</v>
      </c>
      <c r="R104" s="29">
        <f t="shared" si="12"/>
        <v>3.6815854168718326E-2</v>
      </c>
      <c r="S104" s="29">
        <f t="shared" si="13"/>
        <v>3.2821676692790305E-2</v>
      </c>
      <c r="V104" s="8" t="s">
        <v>197</v>
      </c>
      <c r="W104" s="20">
        <v>39478</v>
      </c>
      <c r="X104" s="11">
        <v>87.093000000000004</v>
      </c>
      <c r="Y104" s="11">
        <v>102.691</v>
      </c>
      <c r="Z104" s="11">
        <v>81.016000000000005</v>
      </c>
      <c r="AB104" s="23">
        <v>8640462</v>
      </c>
      <c r="AC104" s="23">
        <v>2272367</v>
      </c>
      <c r="AD104" s="23">
        <v>1540033</v>
      </c>
      <c r="AF104" s="54">
        <f t="shared" si="14"/>
        <v>4828062</v>
      </c>
      <c r="AH104" s="34">
        <f t="shared" si="15"/>
        <v>1.9903359410952809E-3</v>
      </c>
      <c r="AI104" s="34">
        <f t="shared" si="15"/>
        <v>1.2480134161442246E-3</v>
      </c>
      <c r="AJ104" s="34">
        <f t="shared" si="15"/>
        <v>2.0655790424124179E-3</v>
      </c>
      <c r="AL104" s="39">
        <f t="shared" si="16"/>
        <v>0.26299137708145698</v>
      </c>
      <c r="AM104" s="39">
        <f t="shared" si="16"/>
        <v>0.17823502956207665</v>
      </c>
      <c r="AN104" s="39">
        <f t="shared" si="17"/>
        <v>0.55877359335646637</v>
      </c>
    </row>
    <row r="105" spans="1:40" x14ac:dyDescent="0.35">
      <c r="A105" s="25">
        <v>39507</v>
      </c>
      <c r="O105" s="21">
        <f t="shared" si="9"/>
        <v>39507</v>
      </c>
      <c r="P105" s="29">
        <f t="shared" si="10"/>
        <v>9.7596821788196231E-2</v>
      </c>
      <c r="Q105" s="29">
        <f t="shared" si="11"/>
        <v>9.9089002877309318E-2</v>
      </c>
      <c r="R105" s="29">
        <f t="shared" si="12"/>
        <v>3.1495226863957608E-2</v>
      </c>
      <c r="S105" s="29">
        <f t="shared" si="13"/>
        <v>-3.2987407953070709E-2</v>
      </c>
      <c r="V105" s="8" t="s">
        <v>198</v>
      </c>
      <c r="W105" s="20">
        <v>39507</v>
      </c>
      <c r="X105" s="11">
        <v>87.177999999999997</v>
      </c>
      <c r="Y105" s="11">
        <v>102.56100000000001</v>
      </c>
      <c r="Z105" s="11">
        <v>81.158000000000001</v>
      </c>
      <c r="AB105" s="23">
        <v>8619986</v>
      </c>
      <c r="AC105" s="23">
        <v>2246176</v>
      </c>
      <c r="AD105" s="23">
        <v>1548937</v>
      </c>
      <c r="AF105" s="54">
        <f t="shared" si="14"/>
        <v>4824873</v>
      </c>
      <c r="AH105" s="34">
        <f t="shared" si="15"/>
        <v>9.7596821788196227E-4</v>
      </c>
      <c r="AI105" s="34">
        <f t="shared" si="15"/>
        <v>-1.2659337235005545E-3</v>
      </c>
      <c r="AJ105" s="34">
        <f t="shared" si="15"/>
        <v>1.7527401994667214E-3</v>
      </c>
      <c r="AL105" s="39">
        <f t="shared" si="16"/>
        <v>0.26057768539299253</v>
      </c>
      <c r="AM105" s="39">
        <f t="shared" si="16"/>
        <v>0.17969135912749742</v>
      </c>
      <c r="AN105" s="39">
        <f t="shared" si="17"/>
        <v>0.55973095547951002</v>
      </c>
    </row>
    <row r="106" spans="1:40" x14ac:dyDescent="0.35">
      <c r="A106" s="25">
        <v>39538</v>
      </c>
      <c r="O106" s="21">
        <f t="shared" si="9"/>
        <v>39538</v>
      </c>
      <c r="P106" s="29">
        <f t="shared" si="10"/>
        <v>0.19615040491867958</v>
      </c>
      <c r="Q106" s="29">
        <f t="shared" si="11"/>
        <v>0.15138445029312339</v>
      </c>
      <c r="R106" s="29">
        <f t="shared" si="12"/>
        <v>3.6172089202345319E-2</v>
      </c>
      <c r="S106" s="29">
        <f t="shared" si="13"/>
        <v>8.5938654232108735E-3</v>
      </c>
      <c r="V106" s="8" t="s">
        <v>199</v>
      </c>
      <c r="W106" s="20">
        <v>39538</v>
      </c>
      <c r="X106" s="11">
        <v>87.349000000000004</v>
      </c>
      <c r="Y106" s="11">
        <v>102.595</v>
      </c>
      <c r="Z106" s="11">
        <v>81.320999999999998</v>
      </c>
      <c r="AB106" s="23">
        <v>8647274</v>
      </c>
      <c r="AC106" s="23">
        <v>2241667</v>
      </c>
      <c r="AD106" s="23">
        <v>1557387</v>
      </c>
      <c r="AF106" s="54">
        <f t="shared" si="14"/>
        <v>4848220</v>
      </c>
      <c r="AH106" s="34">
        <f t="shared" si="15"/>
        <v>1.9615040491867959E-3</v>
      </c>
      <c r="AI106" s="34">
        <f t="shared" si="15"/>
        <v>3.3151002817827257E-4</v>
      </c>
      <c r="AJ106" s="34">
        <f t="shared" si="15"/>
        <v>2.0084280046328974E-3</v>
      </c>
      <c r="AL106" s="39">
        <f t="shared" si="16"/>
        <v>0.25923395049121839</v>
      </c>
      <c r="AM106" s="39">
        <f t="shared" si="16"/>
        <v>0.18010149788245405</v>
      </c>
      <c r="AN106" s="39">
        <f t="shared" si="17"/>
        <v>0.56066455162632756</v>
      </c>
    </row>
    <row r="107" spans="1:40" x14ac:dyDescent="0.35">
      <c r="A107" s="25">
        <v>39568</v>
      </c>
      <c r="O107" s="21">
        <f t="shared" si="9"/>
        <v>39568</v>
      </c>
      <c r="P107" s="29">
        <f t="shared" si="10"/>
        <v>5.8386472655670846E-2</v>
      </c>
      <c r="Q107" s="29">
        <f t="shared" si="11"/>
        <v>4.757312857674599E-2</v>
      </c>
      <c r="R107" s="29">
        <f t="shared" si="12"/>
        <v>4.0345469046694768E-2</v>
      </c>
      <c r="S107" s="29">
        <f t="shared" si="13"/>
        <v>-2.9532124967769913E-2</v>
      </c>
      <c r="V107" s="8" t="s">
        <v>200</v>
      </c>
      <c r="W107" s="20">
        <v>39568</v>
      </c>
      <c r="X107" s="11">
        <v>87.4</v>
      </c>
      <c r="Y107" s="11">
        <v>102.47799999999999</v>
      </c>
      <c r="Z107" s="11">
        <v>81.503</v>
      </c>
      <c r="AB107" s="23">
        <v>8683522</v>
      </c>
      <c r="AC107" s="23">
        <v>2248697</v>
      </c>
      <c r="AD107" s="23">
        <v>1565388</v>
      </c>
      <c r="AF107" s="54">
        <f t="shared" si="14"/>
        <v>4869437</v>
      </c>
      <c r="AH107" s="34">
        <f t="shared" si="15"/>
        <v>5.8386472655670848E-4</v>
      </c>
      <c r="AI107" s="34">
        <f t="shared" si="15"/>
        <v>-1.1404064525562107E-3</v>
      </c>
      <c r="AJ107" s="34">
        <f t="shared" si="15"/>
        <v>2.2380442936019251E-3</v>
      </c>
      <c r="AL107" s="39">
        <f t="shared" si="16"/>
        <v>0.2589613983819008</v>
      </c>
      <c r="AM107" s="39">
        <f t="shared" si="16"/>
        <v>0.18027109276627618</v>
      </c>
      <c r="AN107" s="39">
        <f t="shared" si="17"/>
        <v>0.56076750885182303</v>
      </c>
    </row>
    <row r="108" spans="1:40" x14ac:dyDescent="0.35">
      <c r="A108" s="25">
        <v>39599</v>
      </c>
      <c r="O108" s="21">
        <f t="shared" si="9"/>
        <v>39599</v>
      </c>
      <c r="P108" s="29">
        <f t="shared" si="10"/>
        <v>0.18192219679632932</v>
      </c>
      <c r="Q108" s="29">
        <f t="shared" si="11"/>
        <v>0.19550471887234511</v>
      </c>
      <c r="R108" s="29">
        <f t="shared" si="12"/>
        <v>2.2319862520240874E-2</v>
      </c>
      <c r="S108" s="29">
        <f t="shared" si="13"/>
        <v>-3.5902384596256678E-2</v>
      </c>
      <c r="V108" s="8" t="s">
        <v>201</v>
      </c>
      <c r="W108" s="20">
        <v>39599</v>
      </c>
      <c r="X108" s="11">
        <v>87.558999999999997</v>
      </c>
      <c r="Y108" s="11">
        <v>102.336</v>
      </c>
      <c r="Z108" s="11">
        <v>81.603999999999999</v>
      </c>
      <c r="AB108" s="23">
        <v>8723267</v>
      </c>
      <c r="AC108" s="23">
        <v>2260189</v>
      </c>
      <c r="AD108" s="23">
        <v>1571169</v>
      </c>
      <c r="AF108" s="54">
        <f t="shared" si="14"/>
        <v>4891909</v>
      </c>
      <c r="AH108" s="34">
        <f t="shared" si="15"/>
        <v>1.8192219679632931E-3</v>
      </c>
      <c r="AI108" s="34">
        <f t="shared" si="15"/>
        <v>-1.3856632643103486E-3</v>
      </c>
      <c r="AJ108" s="34">
        <f t="shared" si="15"/>
        <v>1.2392181882875364E-3</v>
      </c>
      <c r="AL108" s="39">
        <f t="shared" si="16"/>
        <v>0.25909891328558438</v>
      </c>
      <c r="AM108" s="39">
        <f t="shared" si="16"/>
        <v>0.18011245098883252</v>
      </c>
      <c r="AN108" s="39">
        <f t="shared" si="17"/>
        <v>0.56078863572558313</v>
      </c>
    </row>
    <row r="109" spans="1:40" x14ac:dyDescent="0.35">
      <c r="A109" s="25">
        <v>39629</v>
      </c>
      <c r="O109" s="21">
        <f t="shared" si="9"/>
        <v>39629</v>
      </c>
      <c r="P109" s="29">
        <f t="shared" si="10"/>
        <v>0.22955949702487191</v>
      </c>
      <c r="Q109" s="29">
        <f t="shared" si="11"/>
        <v>0.17767076809873694</v>
      </c>
      <c r="R109" s="29">
        <f t="shared" si="12"/>
        <v>4.5855209734659612E-2</v>
      </c>
      <c r="S109" s="29">
        <f t="shared" si="13"/>
        <v>6.0335191914753601E-3</v>
      </c>
      <c r="V109" s="8" t="s">
        <v>202</v>
      </c>
      <c r="W109" s="20">
        <v>39629</v>
      </c>
      <c r="X109" s="11">
        <v>87.76</v>
      </c>
      <c r="Y109" s="11">
        <v>102.36</v>
      </c>
      <c r="Z109" s="11">
        <v>81.811000000000007</v>
      </c>
      <c r="AB109" s="23">
        <v>8730705</v>
      </c>
      <c r="AC109" s="23">
        <v>2246142</v>
      </c>
      <c r="AD109" s="23">
        <v>1578262</v>
      </c>
      <c r="AF109" s="54">
        <f t="shared" si="14"/>
        <v>4906301</v>
      </c>
      <c r="AH109" s="34">
        <f t="shared" si="15"/>
        <v>2.2955949702487192E-3</v>
      </c>
      <c r="AI109" s="34">
        <f t="shared" si="15"/>
        <v>2.3452157598499951E-4</v>
      </c>
      <c r="AJ109" s="34">
        <f t="shared" si="15"/>
        <v>2.5366403607667252E-3</v>
      </c>
      <c r="AL109" s="39">
        <f t="shared" si="16"/>
        <v>0.25726925832449959</v>
      </c>
      <c r="AM109" s="39">
        <f t="shared" si="16"/>
        <v>0.18077142682062902</v>
      </c>
      <c r="AN109" s="39">
        <f t="shared" si="17"/>
        <v>0.56195931485487138</v>
      </c>
    </row>
    <row r="110" spans="1:40" x14ac:dyDescent="0.35">
      <c r="A110" s="25">
        <v>39660</v>
      </c>
      <c r="O110" s="21">
        <f t="shared" si="9"/>
        <v>39660</v>
      </c>
      <c r="P110" s="29">
        <f t="shared" si="10"/>
        <v>0.18003646308113178</v>
      </c>
      <c r="Q110" s="29">
        <f t="shared" si="11"/>
        <v>0.11524015494133111</v>
      </c>
      <c r="R110" s="29">
        <f t="shared" si="12"/>
        <v>3.4198366991749836E-2</v>
      </c>
      <c r="S110" s="29">
        <f t="shared" si="13"/>
        <v>3.0597941148050853E-2</v>
      </c>
      <c r="V110" s="8" t="s">
        <v>203</v>
      </c>
      <c r="W110" s="20">
        <v>39660</v>
      </c>
      <c r="X110" s="11">
        <v>87.918000000000006</v>
      </c>
      <c r="Y110" s="11">
        <v>102.483</v>
      </c>
      <c r="Z110" s="11">
        <v>81.965000000000003</v>
      </c>
      <c r="AB110" s="23">
        <v>8717037</v>
      </c>
      <c r="AC110" s="23">
        <v>2219659</v>
      </c>
      <c r="AD110" s="23">
        <v>1583672</v>
      </c>
      <c r="AF110" s="54">
        <f t="shared" si="14"/>
        <v>4913706</v>
      </c>
      <c r="AH110" s="34">
        <f t="shared" si="15"/>
        <v>1.8003646308113177E-3</v>
      </c>
      <c r="AI110" s="34">
        <f t="shared" si="15"/>
        <v>1.2016412661196236E-3</v>
      </c>
      <c r="AJ110" s="34">
        <f t="shared" si="15"/>
        <v>1.8823874540098073E-3</v>
      </c>
      <c r="AL110" s="39">
        <f t="shared" si="16"/>
        <v>0.25463457365157449</v>
      </c>
      <c r="AM110" s="39">
        <f t="shared" si="16"/>
        <v>0.18167549363390337</v>
      </c>
      <c r="AN110" s="39">
        <f t="shared" si="17"/>
        <v>0.56368993271452217</v>
      </c>
    </row>
    <row r="111" spans="1:40" x14ac:dyDescent="0.35">
      <c r="A111" s="25">
        <v>39691</v>
      </c>
      <c r="O111" s="21">
        <f t="shared" si="9"/>
        <v>39691</v>
      </c>
      <c r="P111" s="29">
        <f t="shared" si="10"/>
        <v>0.12284173889304793</v>
      </c>
      <c r="Q111" s="29">
        <f t="shared" si="11"/>
        <v>7.1107779357392306E-2</v>
      </c>
      <c r="R111" s="29">
        <f t="shared" si="12"/>
        <v>3.30501196933531E-2</v>
      </c>
      <c r="S111" s="29">
        <f t="shared" si="13"/>
        <v>1.8683839842302531E-2</v>
      </c>
      <c r="V111" s="8" t="s">
        <v>204</v>
      </c>
      <c r="W111" s="20">
        <v>39691</v>
      </c>
      <c r="X111" s="11">
        <v>88.025999999999996</v>
      </c>
      <c r="Y111" s="11">
        <v>102.55800000000001</v>
      </c>
      <c r="Z111" s="11">
        <v>82.114000000000004</v>
      </c>
      <c r="AB111" s="23">
        <v>8735616</v>
      </c>
      <c r="AC111" s="23">
        <v>2230233</v>
      </c>
      <c r="AD111" s="23">
        <v>1588213</v>
      </c>
      <c r="AF111" s="54">
        <f t="shared" si="14"/>
        <v>4917170</v>
      </c>
      <c r="AH111" s="34">
        <f t="shared" si="15"/>
        <v>1.2284173889304793E-3</v>
      </c>
      <c r="AI111" s="34">
        <f t="shared" si="15"/>
        <v>7.3182869353944399E-4</v>
      </c>
      <c r="AJ111" s="34">
        <f t="shared" si="15"/>
        <v>1.817849081925223E-3</v>
      </c>
      <c r="AL111" s="39">
        <f t="shared" si="16"/>
        <v>0.25530346114114905</v>
      </c>
      <c r="AM111" s="39">
        <f t="shared" si="16"/>
        <v>0.18180893024601813</v>
      </c>
      <c r="AN111" s="39">
        <f t="shared" si="17"/>
        <v>0.56288760861283282</v>
      </c>
    </row>
    <row r="112" spans="1:40" x14ac:dyDescent="0.35">
      <c r="A112" s="25">
        <v>39721</v>
      </c>
      <c r="O112" s="21">
        <f t="shared" si="9"/>
        <v>39721</v>
      </c>
      <c r="P112" s="29">
        <f t="shared" si="10"/>
        <v>0.10224251925567834</v>
      </c>
      <c r="Q112" s="29">
        <f t="shared" si="11"/>
        <v>7.0179681223093995E-2</v>
      </c>
      <c r="R112" s="29">
        <f t="shared" si="12"/>
        <v>4.3758651641249313E-2</v>
      </c>
      <c r="S112" s="29">
        <f t="shared" si="13"/>
        <v>-1.169581360866496E-2</v>
      </c>
      <c r="V112" s="8" t="s">
        <v>205</v>
      </c>
      <c r="W112" s="20">
        <v>39721</v>
      </c>
      <c r="X112" s="11">
        <v>88.116</v>
      </c>
      <c r="Y112" s="11">
        <v>102.51</v>
      </c>
      <c r="Z112" s="11">
        <v>82.31</v>
      </c>
      <c r="AB112" s="23">
        <v>8689402</v>
      </c>
      <c r="AC112" s="23">
        <v>2171444</v>
      </c>
      <c r="AD112" s="23">
        <v>1592997</v>
      </c>
      <c r="AF112" s="54">
        <f t="shared" si="14"/>
        <v>4924961</v>
      </c>
      <c r="AH112" s="34">
        <f t="shared" si="15"/>
        <v>1.0224251925567834E-3</v>
      </c>
      <c r="AI112" s="34">
        <f t="shared" si="15"/>
        <v>-4.6802784765695329E-4</v>
      </c>
      <c r="AJ112" s="34">
        <f t="shared" si="15"/>
        <v>2.3869254938256321E-3</v>
      </c>
      <c r="AL112" s="39">
        <f t="shared" si="16"/>
        <v>0.24989567751612826</v>
      </c>
      <c r="AM112" s="39">
        <f t="shared" si="16"/>
        <v>0.18332642453416242</v>
      </c>
      <c r="AN112" s="39">
        <f t="shared" si="17"/>
        <v>0.56677789794970934</v>
      </c>
    </row>
    <row r="113" spans="1:40" x14ac:dyDescent="0.35">
      <c r="A113" s="25">
        <v>39752</v>
      </c>
      <c r="O113" s="21">
        <f t="shared" si="9"/>
        <v>39752</v>
      </c>
      <c r="P113" s="29">
        <f t="shared" si="10"/>
        <v>-0.14185845930364521</v>
      </c>
      <c r="Q113" s="29">
        <f t="shared" si="11"/>
        <v>-0.14716453527466911</v>
      </c>
      <c r="R113" s="29">
        <f t="shared" si="12"/>
        <v>3.187507856505227E-2</v>
      </c>
      <c r="S113" s="29">
        <f t="shared" si="13"/>
        <v>-2.6569002594028394E-2</v>
      </c>
      <c r="V113" s="8" t="s">
        <v>206</v>
      </c>
      <c r="W113" s="20">
        <v>39752</v>
      </c>
      <c r="X113" s="11">
        <v>87.991</v>
      </c>
      <c r="Y113" s="11">
        <v>102.399</v>
      </c>
      <c r="Z113" s="11">
        <v>82.451999999999998</v>
      </c>
      <c r="AB113" s="23">
        <v>8637704</v>
      </c>
      <c r="AC113" s="23">
        <v>2119419</v>
      </c>
      <c r="AD113" s="23">
        <v>1595930</v>
      </c>
      <c r="AF113" s="54">
        <f t="shared" si="14"/>
        <v>4922355</v>
      </c>
      <c r="AH113" s="34">
        <f t="shared" si="15"/>
        <v>-1.4185845930364521E-3</v>
      </c>
      <c r="AI113" s="34">
        <f t="shared" si="15"/>
        <v>-1.0828211881768043E-3</v>
      </c>
      <c r="AJ113" s="34">
        <f t="shared" si="15"/>
        <v>1.7251852751791509E-3</v>
      </c>
      <c r="AL113" s="39">
        <f t="shared" si="16"/>
        <v>0.24536832936159886</v>
      </c>
      <c r="AM113" s="39">
        <f t="shared" si="16"/>
        <v>0.18476321948517802</v>
      </c>
      <c r="AN113" s="39">
        <f t="shared" si="17"/>
        <v>0.56986845115322315</v>
      </c>
    </row>
    <row r="114" spans="1:40" x14ac:dyDescent="0.35">
      <c r="A114" s="25">
        <v>39782</v>
      </c>
      <c r="O114" s="21">
        <f t="shared" si="9"/>
        <v>39782</v>
      </c>
      <c r="P114" s="29">
        <f t="shared" si="10"/>
        <v>-4.4322714823108594E-2</v>
      </c>
      <c r="Q114" s="29">
        <f t="shared" si="11"/>
        <v>-6.6172817102295944E-2</v>
      </c>
      <c r="R114" s="29">
        <f t="shared" si="12"/>
        <v>4.8067785607889872E-2</v>
      </c>
      <c r="S114" s="29">
        <f t="shared" si="13"/>
        <v>-2.6217683328702529E-2</v>
      </c>
      <c r="V114" s="8" t="s">
        <v>207</v>
      </c>
      <c r="W114" s="20">
        <v>39782</v>
      </c>
      <c r="X114" s="11">
        <v>87.951999999999998</v>
      </c>
      <c r="Y114" s="11">
        <v>102.289</v>
      </c>
      <c r="Z114" s="11">
        <v>82.665000000000006</v>
      </c>
      <c r="AB114" s="23">
        <v>8596138</v>
      </c>
      <c r="AC114" s="23">
        <v>2097977</v>
      </c>
      <c r="AD114" s="23">
        <v>1599481</v>
      </c>
      <c r="AF114" s="54">
        <f t="shared" si="14"/>
        <v>4898680</v>
      </c>
      <c r="AH114" s="34">
        <f t="shared" si="15"/>
        <v>-4.4322714823108591E-4</v>
      </c>
      <c r="AI114" s="34">
        <f t="shared" si="15"/>
        <v>-1.0742292405199214E-3</v>
      </c>
      <c r="AJ114" s="34">
        <f t="shared" si="15"/>
        <v>2.5833212050648631E-3</v>
      </c>
      <c r="AL114" s="39">
        <f t="shared" si="16"/>
        <v>0.24406041410689311</v>
      </c>
      <c r="AM114" s="39">
        <f t="shared" si="16"/>
        <v>0.18606972107706973</v>
      </c>
      <c r="AN114" s="39">
        <f t="shared" si="17"/>
        <v>0.56986986481603719</v>
      </c>
    </row>
    <row r="115" spans="1:40" x14ac:dyDescent="0.35">
      <c r="A115" s="25">
        <v>39813</v>
      </c>
      <c r="O115" s="21">
        <f t="shared" si="9"/>
        <v>39813</v>
      </c>
      <c r="P115" s="29">
        <f t="shared" si="10"/>
        <v>-4.8890303802064938E-2</v>
      </c>
      <c r="Q115" s="29">
        <f t="shared" si="11"/>
        <v>-1.3374455871706832E-2</v>
      </c>
      <c r="R115" s="29">
        <f t="shared" si="12"/>
        <v>1.6246983116329092E-2</v>
      </c>
      <c r="S115" s="29">
        <f t="shared" si="13"/>
        <v>-5.1762831046687198E-2</v>
      </c>
      <c r="V115" s="8" t="s">
        <v>208</v>
      </c>
      <c r="W115" s="20">
        <v>39813</v>
      </c>
      <c r="X115" s="11">
        <v>87.909000000000006</v>
      </c>
      <c r="Y115" s="11">
        <v>102.071</v>
      </c>
      <c r="Z115" s="11">
        <v>82.736999999999995</v>
      </c>
      <c r="AB115" s="23">
        <v>8574585</v>
      </c>
      <c r="AC115" s="23">
        <v>2082589</v>
      </c>
      <c r="AD115" s="23">
        <v>1599466</v>
      </c>
      <c r="AF115" s="54">
        <f t="shared" si="14"/>
        <v>4892530</v>
      </c>
      <c r="AH115" s="34">
        <f t="shared" si="15"/>
        <v>-4.889030380206494E-4</v>
      </c>
      <c r="AI115" s="34">
        <f t="shared" si="15"/>
        <v>-2.1312164553373629E-3</v>
      </c>
      <c r="AJ115" s="34">
        <f t="shared" si="15"/>
        <v>8.709853021228877E-4</v>
      </c>
      <c r="AL115" s="39">
        <f t="shared" si="16"/>
        <v>0.24287927637314224</v>
      </c>
      <c r="AM115" s="39">
        <f t="shared" si="16"/>
        <v>0.18653567490438314</v>
      </c>
      <c r="AN115" s="39">
        <f t="shared" si="17"/>
        <v>0.57058504872247462</v>
      </c>
    </row>
    <row r="116" spans="1:40" x14ac:dyDescent="0.35">
      <c r="A116" s="25">
        <v>39844</v>
      </c>
      <c r="O116" s="21">
        <f t="shared" si="9"/>
        <v>39844</v>
      </c>
      <c r="P116" s="29">
        <f t="shared" si="10"/>
        <v>-3.0713578814457021E-2</v>
      </c>
      <c r="Q116" s="29">
        <f t="shared" si="11"/>
        <v>-8.7361144971649943E-2</v>
      </c>
      <c r="R116" s="29">
        <f t="shared" si="12"/>
        <v>4.0481380910815837E-2</v>
      </c>
      <c r="S116" s="29">
        <f t="shared" si="13"/>
        <v>1.6166185246377085E-2</v>
      </c>
      <c r="V116" s="8" t="s">
        <v>209</v>
      </c>
      <c r="W116" s="20">
        <v>39844</v>
      </c>
      <c r="X116" s="11">
        <v>87.882000000000005</v>
      </c>
      <c r="Y116" s="11">
        <v>102.13800000000001</v>
      </c>
      <c r="Z116" s="11">
        <v>82.917000000000002</v>
      </c>
      <c r="AB116" s="23">
        <v>8602322</v>
      </c>
      <c r="AC116" s="23">
        <v>2118609</v>
      </c>
      <c r="AD116" s="23">
        <v>1600657</v>
      </c>
      <c r="AF116" s="54">
        <f t="shared" si="14"/>
        <v>4883056</v>
      </c>
      <c r="AH116" s="34">
        <f t="shared" si="15"/>
        <v>-3.0713578814457022E-4</v>
      </c>
      <c r="AI116" s="34">
        <f t="shared" si="15"/>
        <v>6.5640583515403272E-4</v>
      </c>
      <c r="AJ116" s="34">
        <f t="shared" si="15"/>
        <v>2.175568367236023E-3</v>
      </c>
      <c r="AL116" s="39">
        <f t="shared" si="16"/>
        <v>0.24628338720638451</v>
      </c>
      <c r="AM116" s="39">
        <f t="shared" si="16"/>
        <v>0.18607266735655792</v>
      </c>
      <c r="AN116" s="39">
        <f t="shared" si="17"/>
        <v>0.56764394543705754</v>
      </c>
    </row>
    <row r="117" spans="1:40" x14ac:dyDescent="0.35">
      <c r="A117" s="25">
        <v>39872</v>
      </c>
      <c r="O117" s="21">
        <f t="shared" si="9"/>
        <v>39872</v>
      </c>
      <c r="P117" s="29">
        <f t="shared" si="10"/>
        <v>7.965226098631481E-2</v>
      </c>
      <c r="Q117" s="29">
        <f t="shared" si="11"/>
        <v>-3.7219141458880389E-2</v>
      </c>
      <c r="R117" s="29">
        <f t="shared" si="12"/>
        <v>2.4969852264991668E-2</v>
      </c>
      <c r="S117" s="29">
        <f t="shared" si="13"/>
        <v>9.1901550180203531E-2</v>
      </c>
      <c r="V117" s="8" t="s">
        <v>210</v>
      </c>
      <c r="W117" s="20">
        <v>39872</v>
      </c>
      <c r="X117" s="11">
        <v>87.951999999999998</v>
      </c>
      <c r="Y117" s="11">
        <v>102.52</v>
      </c>
      <c r="Z117" s="11">
        <v>83.028000000000006</v>
      </c>
      <c r="AB117" s="23">
        <v>8583336</v>
      </c>
      <c r="AC117" s="23">
        <v>2109128</v>
      </c>
      <c r="AD117" s="23">
        <v>1601005</v>
      </c>
      <c r="AF117" s="54">
        <f t="shared" si="14"/>
        <v>4873203</v>
      </c>
      <c r="AH117" s="34">
        <f t="shared" si="15"/>
        <v>7.9652260986314808E-4</v>
      </c>
      <c r="AI117" s="34">
        <f t="shared" si="15"/>
        <v>3.7400379878203094E-3</v>
      </c>
      <c r="AJ117" s="34">
        <f t="shared" si="15"/>
        <v>1.3386880856760882E-3</v>
      </c>
      <c r="AL117" s="39">
        <f t="shared" si="16"/>
        <v>0.24572357414413232</v>
      </c>
      <c r="AM117" s="39">
        <f t="shared" si="16"/>
        <v>0.18652479641948072</v>
      </c>
      <c r="AN117" s="39">
        <f t="shared" si="17"/>
        <v>0.56775162943638691</v>
      </c>
    </row>
    <row r="118" spans="1:40" x14ac:dyDescent="0.35">
      <c r="A118" s="25">
        <v>39903</v>
      </c>
      <c r="O118" s="21">
        <f t="shared" si="9"/>
        <v>39903</v>
      </c>
      <c r="P118" s="29">
        <f t="shared" si="10"/>
        <v>7.1629979989087669E-2</v>
      </c>
      <c r="Q118" s="29">
        <f t="shared" si="11"/>
        <v>-6.542038527594371E-2</v>
      </c>
      <c r="R118" s="29">
        <f t="shared" si="12"/>
        <v>3.8917386561166799E-2</v>
      </c>
      <c r="S118" s="29">
        <f t="shared" si="13"/>
        <v>9.8132978703864587E-2</v>
      </c>
      <c r="V118" s="8" t="s">
        <v>211</v>
      </c>
      <c r="W118" s="20">
        <v>39903</v>
      </c>
      <c r="X118" s="11">
        <v>88.015000000000001</v>
      </c>
      <c r="Y118" s="11">
        <v>102.93300000000001</v>
      </c>
      <c r="Z118" s="11">
        <v>83.2</v>
      </c>
      <c r="AB118" s="23">
        <v>8533050</v>
      </c>
      <c r="AC118" s="23">
        <v>2078633</v>
      </c>
      <c r="AD118" s="23">
        <v>1603039</v>
      </c>
      <c r="AF118" s="54">
        <f t="shared" si="14"/>
        <v>4851378</v>
      </c>
      <c r="AH118" s="34">
        <f t="shared" si="15"/>
        <v>7.1629979989087673E-4</v>
      </c>
      <c r="AI118" s="34">
        <f t="shared" si="15"/>
        <v>4.0284822473664744E-3</v>
      </c>
      <c r="AJ118" s="34">
        <f t="shared" si="15"/>
        <v>2.0715903068843889E-3</v>
      </c>
      <c r="AL118" s="39">
        <f t="shared" si="16"/>
        <v>0.24359789289878767</v>
      </c>
      <c r="AM118" s="39">
        <f t="shared" si="16"/>
        <v>0.18786237043026818</v>
      </c>
      <c r="AN118" s="39">
        <f t="shared" si="17"/>
        <v>0.56853973667094415</v>
      </c>
    </row>
    <row r="119" spans="1:40" x14ac:dyDescent="0.35">
      <c r="A119" s="25">
        <v>39933</v>
      </c>
      <c r="O119" s="21">
        <f t="shared" si="9"/>
        <v>39933</v>
      </c>
      <c r="P119" s="29">
        <f t="shared" si="10"/>
        <v>0.22268931432142014</v>
      </c>
      <c r="Q119" s="29">
        <f t="shared" si="11"/>
        <v>6.7389822466393537E-2</v>
      </c>
      <c r="R119" s="29">
        <f t="shared" si="12"/>
        <v>2.8221766565517382E-2</v>
      </c>
      <c r="S119" s="29">
        <f t="shared" si="13"/>
        <v>0.12707772528950922</v>
      </c>
      <c r="V119" s="8" t="s">
        <v>212</v>
      </c>
      <c r="W119" s="20">
        <v>39933</v>
      </c>
      <c r="X119" s="11">
        <v>88.210999999999999</v>
      </c>
      <c r="Y119" s="11">
        <v>103.46899999999999</v>
      </c>
      <c r="Z119" s="11">
        <v>83.325000000000003</v>
      </c>
      <c r="AB119" s="23">
        <v>8542388</v>
      </c>
      <c r="AC119" s="23">
        <v>2084676</v>
      </c>
      <c r="AD119" s="23">
        <v>1604637</v>
      </c>
      <c r="AF119" s="54">
        <f t="shared" si="14"/>
        <v>4853075</v>
      </c>
      <c r="AH119" s="34">
        <f t="shared" si="15"/>
        <v>2.2268931432142015E-3</v>
      </c>
      <c r="AI119" s="34">
        <f t="shared" si="15"/>
        <v>5.2072707489336477E-3</v>
      </c>
      <c r="AJ119" s="34">
        <f t="shared" si="15"/>
        <v>1.502403846153846E-3</v>
      </c>
      <c r="AL119" s="39">
        <f t="shared" si="16"/>
        <v>0.24403902047062251</v>
      </c>
      <c r="AM119" s="39">
        <f t="shared" si="16"/>
        <v>0.1878440782600837</v>
      </c>
      <c r="AN119" s="39">
        <f t="shared" si="17"/>
        <v>0.56811690126929382</v>
      </c>
    </row>
    <row r="120" spans="1:40" x14ac:dyDescent="0.35">
      <c r="A120" s="25">
        <v>39964</v>
      </c>
      <c r="O120" s="21">
        <f t="shared" si="9"/>
        <v>39964</v>
      </c>
      <c r="P120" s="29">
        <f t="shared" si="10"/>
        <v>7.7087891532799588E-2</v>
      </c>
      <c r="Q120" s="29">
        <f t="shared" si="11"/>
        <v>5.352159829721783E-2</v>
      </c>
      <c r="R120" s="29">
        <f t="shared" si="12"/>
        <v>2.9747512776554678E-2</v>
      </c>
      <c r="S120" s="29">
        <f t="shared" si="13"/>
        <v>-6.1812195409729244E-3</v>
      </c>
      <c r="V120" s="8" t="s">
        <v>213</v>
      </c>
      <c r="W120" s="20">
        <v>39964</v>
      </c>
      <c r="X120" s="11">
        <v>88.278999999999996</v>
      </c>
      <c r="Y120" s="11">
        <v>103.443</v>
      </c>
      <c r="Z120" s="11">
        <v>83.456999999999994</v>
      </c>
      <c r="AB120" s="23">
        <v>8557189</v>
      </c>
      <c r="AC120" s="23">
        <v>2104952</v>
      </c>
      <c r="AD120" s="23">
        <v>1606879</v>
      </c>
      <c r="AF120" s="54">
        <f t="shared" si="14"/>
        <v>4845358</v>
      </c>
      <c r="AH120" s="34">
        <f t="shared" si="15"/>
        <v>7.7087891532799581E-4</v>
      </c>
      <c r="AI120" s="34">
        <f t="shared" si="15"/>
        <v>-2.512829929737047E-4</v>
      </c>
      <c r="AJ120" s="34">
        <f t="shared" si="15"/>
        <v>1.5841584158414737E-3</v>
      </c>
      <c r="AL120" s="39">
        <f t="shared" si="16"/>
        <v>0.24598638641731532</v>
      </c>
      <c r="AM120" s="39">
        <f t="shared" si="16"/>
        <v>0.1877811744020145</v>
      </c>
      <c r="AN120" s="39">
        <f t="shared" si="17"/>
        <v>0.56623243918067012</v>
      </c>
    </row>
    <row r="121" spans="1:40" x14ac:dyDescent="0.35">
      <c r="A121" s="25">
        <v>39994</v>
      </c>
      <c r="O121" s="21">
        <f t="shared" si="9"/>
        <v>39994</v>
      </c>
      <c r="P121" s="29">
        <f t="shared" si="10"/>
        <v>0.12800326238403195</v>
      </c>
      <c r="Q121" s="29">
        <f t="shared" si="11"/>
        <v>0.10549519920455325</v>
      </c>
      <c r="R121" s="29">
        <f t="shared" si="12"/>
        <v>4.9426647006746106E-3</v>
      </c>
      <c r="S121" s="29">
        <f t="shared" si="13"/>
        <v>1.756539847880409E-2</v>
      </c>
      <c r="V121" s="8" t="s">
        <v>214</v>
      </c>
      <c r="W121" s="20">
        <v>39994</v>
      </c>
      <c r="X121" s="11">
        <v>88.391999999999996</v>
      </c>
      <c r="Y121" s="11">
        <v>103.517</v>
      </c>
      <c r="Z121" s="11">
        <v>83.478999999999999</v>
      </c>
      <c r="AB121" s="23">
        <v>8573414</v>
      </c>
      <c r="AC121" s="23">
        <v>2105141</v>
      </c>
      <c r="AD121" s="23">
        <v>1607515</v>
      </c>
      <c r="AF121" s="54">
        <f t="shared" si="14"/>
        <v>4860758</v>
      </c>
      <c r="AH121" s="34">
        <f t="shared" si="15"/>
        <v>1.2800326238403194E-3</v>
      </c>
      <c r="AI121" s="34">
        <f t="shared" si="15"/>
        <v>7.1536981719399161E-4</v>
      </c>
      <c r="AJ121" s="34">
        <f t="shared" si="15"/>
        <v>2.6360880453413823E-4</v>
      </c>
      <c r="AL121" s="39">
        <f t="shared" si="16"/>
        <v>0.24554290741121332</v>
      </c>
      <c r="AM121" s="39">
        <f t="shared" si="16"/>
        <v>0.18749998542004387</v>
      </c>
      <c r="AN121" s="39">
        <f t="shared" si="17"/>
        <v>0.56695710716874281</v>
      </c>
    </row>
    <row r="122" spans="1:40" x14ac:dyDescent="0.35">
      <c r="A122" s="25">
        <v>40025</v>
      </c>
      <c r="O122" s="21">
        <f t="shared" si="9"/>
        <v>40025</v>
      </c>
      <c r="P122" s="29">
        <f t="shared" si="10"/>
        <v>8.5980631731387022E-2</v>
      </c>
      <c r="Q122" s="29">
        <f t="shared" si="11"/>
        <v>0.12566347599946615</v>
      </c>
      <c r="R122" s="29">
        <f t="shared" si="12"/>
        <v>-2.4604705481631852E-3</v>
      </c>
      <c r="S122" s="29">
        <f t="shared" si="13"/>
        <v>-3.7222373719915956E-2</v>
      </c>
      <c r="V122" s="8" t="s">
        <v>215</v>
      </c>
      <c r="W122" s="20">
        <v>40025</v>
      </c>
      <c r="X122" s="11">
        <v>88.468000000000004</v>
      </c>
      <c r="Y122" s="11">
        <v>103.361</v>
      </c>
      <c r="Z122" s="11">
        <v>83.468000000000004</v>
      </c>
      <c r="AB122" s="23">
        <v>8617593</v>
      </c>
      <c r="AC122" s="23">
        <v>2128517</v>
      </c>
      <c r="AD122" s="23">
        <v>1609121</v>
      </c>
      <c r="AF122" s="54">
        <f t="shared" si="14"/>
        <v>4879955</v>
      </c>
      <c r="AH122" s="34">
        <f t="shared" si="15"/>
        <v>8.5980631731387023E-4</v>
      </c>
      <c r="AI122" s="34">
        <f t="shared" si="15"/>
        <v>-1.506998850430284E-3</v>
      </c>
      <c r="AJ122" s="34">
        <f t="shared" si="15"/>
        <v>-1.317696666226917E-4</v>
      </c>
      <c r="AL122" s="39">
        <f t="shared" si="16"/>
        <v>0.24699669617722722</v>
      </c>
      <c r="AM122" s="39">
        <f t="shared" si="16"/>
        <v>0.18672510990017746</v>
      </c>
      <c r="AN122" s="39">
        <f t="shared" si="17"/>
        <v>0.56627819392259537</v>
      </c>
    </row>
    <row r="123" spans="1:40" x14ac:dyDescent="0.35">
      <c r="A123" s="25">
        <v>40056</v>
      </c>
      <c r="O123" s="21">
        <f t="shared" si="9"/>
        <v>40056</v>
      </c>
      <c r="P123" s="29">
        <f t="shared" si="10"/>
        <v>0.14807614052538798</v>
      </c>
      <c r="Q123" s="29">
        <f t="shared" si="11"/>
        <v>0.16416316980163961</v>
      </c>
      <c r="R123" s="29">
        <f t="shared" si="12"/>
        <v>1.1313872588329188E-2</v>
      </c>
      <c r="S123" s="29">
        <f t="shared" si="13"/>
        <v>-2.7400901864580818E-2</v>
      </c>
      <c r="V123" s="8" t="s">
        <v>216</v>
      </c>
      <c r="W123" s="20">
        <v>40056</v>
      </c>
      <c r="X123" s="11">
        <v>88.599000000000004</v>
      </c>
      <c r="Y123" s="11">
        <v>103.249</v>
      </c>
      <c r="Z123" s="11">
        <v>83.519000000000005</v>
      </c>
      <c r="AB123" s="23">
        <v>8708421</v>
      </c>
      <c r="AC123" s="23">
        <v>2202130</v>
      </c>
      <c r="AD123" s="23">
        <v>1612503</v>
      </c>
      <c r="AF123" s="54">
        <f t="shared" si="14"/>
        <v>4893788</v>
      </c>
      <c r="AH123" s="34">
        <f t="shared" si="15"/>
        <v>1.4807614052538796E-3</v>
      </c>
      <c r="AI123" s="34">
        <f t="shared" si="15"/>
        <v>-1.0835808477086036E-3</v>
      </c>
      <c r="AJ123" s="34">
        <f t="shared" si="15"/>
        <v>6.1101260363255298E-4</v>
      </c>
      <c r="AL123" s="39">
        <f t="shared" si="16"/>
        <v>0.25287362657363488</v>
      </c>
      <c r="AM123" s="39">
        <f t="shared" si="16"/>
        <v>0.18516594454953431</v>
      </c>
      <c r="AN123" s="39">
        <f t="shared" si="17"/>
        <v>0.56196042887683084</v>
      </c>
    </row>
    <row r="124" spans="1:40" x14ac:dyDescent="0.35">
      <c r="A124" s="25">
        <v>40086</v>
      </c>
      <c r="O124" s="21">
        <f t="shared" si="9"/>
        <v>40086</v>
      </c>
      <c r="P124" s="29">
        <f t="shared" si="10"/>
        <v>0.17607422205667297</v>
      </c>
      <c r="Q124" s="29">
        <f t="shared" si="11"/>
        <v>0.11137895372083902</v>
      </c>
      <c r="R124" s="29">
        <f t="shared" si="12"/>
        <v>-1.8361474262303557E-2</v>
      </c>
      <c r="S124" s="29">
        <f t="shared" si="13"/>
        <v>8.3056742598137515E-2</v>
      </c>
      <c r="V124" s="8" t="s">
        <v>217</v>
      </c>
      <c r="W124" s="20">
        <v>40086</v>
      </c>
      <c r="X124" s="11">
        <v>88.754999999999995</v>
      </c>
      <c r="Y124" s="11">
        <v>103.599</v>
      </c>
      <c r="Z124" s="11">
        <v>83.436999999999998</v>
      </c>
      <c r="AB124" s="23">
        <v>8628867</v>
      </c>
      <c r="AC124" s="23">
        <v>2114202</v>
      </c>
      <c r="AD124" s="23">
        <v>1613737</v>
      </c>
      <c r="AF124" s="54">
        <f t="shared" si="14"/>
        <v>4900928</v>
      </c>
      <c r="AH124" s="34">
        <f t="shared" si="15"/>
        <v>1.7607422205667298E-3</v>
      </c>
      <c r="AI124" s="34">
        <f t="shared" si="15"/>
        <v>3.3898633400808583E-3</v>
      </c>
      <c r="AJ124" s="34">
        <f t="shared" si="15"/>
        <v>-9.8181252170174266E-4</v>
      </c>
      <c r="AL124" s="39">
        <f t="shared" si="16"/>
        <v>0.24501501761471117</v>
      </c>
      <c r="AM124" s="39">
        <f t="shared" si="16"/>
        <v>0.1870160937699005</v>
      </c>
      <c r="AN124" s="39">
        <f t="shared" si="17"/>
        <v>0.5679688886153883</v>
      </c>
    </row>
    <row r="125" spans="1:40" x14ac:dyDescent="0.35">
      <c r="A125" s="25">
        <v>40117</v>
      </c>
      <c r="O125" s="21">
        <f t="shared" si="9"/>
        <v>40117</v>
      </c>
      <c r="P125" s="29">
        <f t="shared" si="10"/>
        <v>0.36842994760858344</v>
      </c>
      <c r="Q125" s="29">
        <f t="shared" si="11"/>
        <v>0.34123209566164625</v>
      </c>
      <c r="R125" s="29">
        <f t="shared" si="12"/>
        <v>-7.3834606569342289E-3</v>
      </c>
      <c r="S125" s="29">
        <f t="shared" si="13"/>
        <v>3.4581312603871421E-2</v>
      </c>
      <c r="V125" s="8" t="s">
        <v>218</v>
      </c>
      <c r="W125" s="20">
        <v>40117</v>
      </c>
      <c r="X125" s="11">
        <v>89.081999999999994</v>
      </c>
      <c r="Y125" s="11">
        <v>103.745</v>
      </c>
      <c r="Z125" s="11">
        <v>83.403999999999996</v>
      </c>
      <c r="AB125" s="23">
        <v>8659049</v>
      </c>
      <c r="AC125" s="23">
        <v>2124782</v>
      </c>
      <c r="AD125" s="23">
        <v>1616497</v>
      </c>
      <c r="AF125" s="54">
        <f t="shared" si="14"/>
        <v>4917770</v>
      </c>
      <c r="AH125" s="34">
        <f t="shared" si="15"/>
        <v>3.6842994760858342E-3</v>
      </c>
      <c r="AI125" s="34">
        <f t="shared" si="15"/>
        <v>1.4092800123553391E-3</v>
      </c>
      <c r="AJ125" s="34">
        <f t="shared" si="15"/>
        <v>-3.9550798806286484E-4</v>
      </c>
      <c r="AL125" s="39">
        <f t="shared" si="16"/>
        <v>0.24538283592112714</v>
      </c>
      <c r="AM125" s="39">
        <f t="shared" si="16"/>
        <v>0.18668297176745391</v>
      </c>
      <c r="AN125" s="39">
        <f t="shared" si="17"/>
        <v>0.56793419231141895</v>
      </c>
    </row>
    <row r="126" spans="1:40" x14ac:dyDescent="0.35">
      <c r="A126" s="25">
        <v>40147</v>
      </c>
      <c r="O126" s="21">
        <f t="shared" si="9"/>
        <v>40147</v>
      </c>
      <c r="P126" s="29">
        <f t="shared" si="10"/>
        <v>8.7559776385805171E-2</v>
      </c>
      <c r="Q126" s="29">
        <f t="shared" si="11"/>
        <v>0.12376754789431607</v>
      </c>
      <c r="R126" s="29">
        <f t="shared" si="12"/>
        <v>-2.0349908725628696E-2</v>
      </c>
      <c r="S126" s="29">
        <f t="shared" si="13"/>
        <v>-1.5857862782882211E-2</v>
      </c>
      <c r="V126" s="8" t="s">
        <v>219</v>
      </c>
      <c r="W126" s="20">
        <v>40147</v>
      </c>
      <c r="X126" s="11">
        <v>89.16</v>
      </c>
      <c r="Y126" s="11">
        <v>103.678</v>
      </c>
      <c r="Z126" s="11">
        <v>83.313000000000002</v>
      </c>
      <c r="AB126" s="23">
        <v>8679150</v>
      </c>
      <c r="AC126" s="23">
        <v>2131151</v>
      </c>
      <c r="AD126" s="23">
        <v>1618770</v>
      </c>
      <c r="AF126" s="54">
        <f t="shared" si="14"/>
        <v>4929229</v>
      </c>
      <c r="AH126" s="34">
        <f t="shared" si="15"/>
        <v>8.7559776385805167E-4</v>
      </c>
      <c r="AI126" s="34">
        <f t="shared" si="15"/>
        <v>-6.4581425610879821E-4</v>
      </c>
      <c r="AJ126" s="34">
        <f t="shared" si="15"/>
        <v>-1.0910747685961581E-3</v>
      </c>
      <c r="AL126" s="39">
        <f t="shared" si="16"/>
        <v>0.24554835438954276</v>
      </c>
      <c r="AM126" s="39">
        <f t="shared" si="16"/>
        <v>0.18651250410466463</v>
      </c>
      <c r="AN126" s="39">
        <f t="shared" si="17"/>
        <v>0.56793914150579261</v>
      </c>
    </row>
    <row r="127" spans="1:40" x14ac:dyDescent="0.35">
      <c r="A127" s="25">
        <v>40178</v>
      </c>
      <c r="O127" s="21">
        <f t="shared" si="9"/>
        <v>40178</v>
      </c>
      <c r="P127" s="29">
        <f t="shared" si="10"/>
        <v>8.5240017945275484E-2</v>
      </c>
      <c r="Q127" s="29">
        <f t="shared" si="11"/>
        <v>9.8085270763909729E-2</v>
      </c>
      <c r="R127" s="29">
        <f t="shared" si="12"/>
        <v>-3.1319390434766422E-3</v>
      </c>
      <c r="S127" s="29">
        <f t="shared" si="13"/>
        <v>-9.7133137751576008E-3</v>
      </c>
      <c r="V127" s="8" t="s">
        <v>220</v>
      </c>
      <c r="W127" s="20">
        <v>40178</v>
      </c>
      <c r="X127" s="11">
        <v>89.236000000000004</v>
      </c>
      <c r="Y127" s="11">
        <v>103.637</v>
      </c>
      <c r="Z127" s="11">
        <v>83.299000000000007</v>
      </c>
      <c r="AB127" s="23">
        <v>8707875</v>
      </c>
      <c r="AC127" s="23">
        <v>2138860</v>
      </c>
      <c r="AD127" s="23">
        <v>1622969</v>
      </c>
      <c r="AF127" s="54">
        <f t="shared" si="14"/>
        <v>4946046</v>
      </c>
      <c r="AH127" s="34">
        <f t="shared" si="15"/>
        <v>8.5240017945275486E-4</v>
      </c>
      <c r="AI127" s="34">
        <f t="shared" si="15"/>
        <v>-3.9545515924301029E-4</v>
      </c>
      <c r="AJ127" s="34">
        <f t="shared" si="15"/>
        <v>-1.6804100200443859E-4</v>
      </c>
      <c r="AL127" s="39">
        <f t="shared" si="16"/>
        <v>0.24562364526362632</v>
      </c>
      <c r="AM127" s="39">
        <f t="shared" si="16"/>
        <v>0.18637945537803424</v>
      </c>
      <c r="AN127" s="39">
        <f t="shared" si="17"/>
        <v>0.56799689935833941</v>
      </c>
    </row>
    <row r="128" spans="1:40" x14ac:dyDescent="0.35">
      <c r="A128" s="25">
        <v>40209</v>
      </c>
      <c r="O128" s="21">
        <f t="shared" si="9"/>
        <v>40209</v>
      </c>
      <c r="P128" s="29">
        <f t="shared" si="10"/>
        <v>0.14792236317180374</v>
      </c>
      <c r="Q128" s="29">
        <f t="shared" si="11"/>
        <v>0.17079428718416773</v>
      </c>
      <c r="R128" s="29">
        <f t="shared" si="12"/>
        <v>-9.1888465612888562E-3</v>
      </c>
      <c r="S128" s="29">
        <f t="shared" si="13"/>
        <v>-1.368307745107515E-2</v>
      </c>
      <c r="V128" s="8" t="s">
        <v>221</v>
      </c>
      <c r="W128" s="20">
        <v>40209</v>
      </c>
      <c r="X128" s="11">
        <v>89.367999999999995</v>
      </c>
      <c r="Y128" s="11">
        <v>103.57899999999999</v>
      </c>
      <c r="Z128" s="11">
        <v>83.257999999999996</v>
      </c>
      <c r="AB128" s="23">
        <v>8716104</v>
      </c>
      <c r="AC128" s="23">
        <v>2131047</v>
      </c>
      <c r="AD128" s="23">
        <v>1627194</v>
      </c>
      <c r="AF128" s="54">
        <f t="shared" si="14"/>
        <v>4957863</v>
      </c>
      <c r="AH128" s="34">
        <f t="shared" si="15"/>
        <v>1.4792236317180375E-3</v>
      </c>
      <c r="AI128" s="34">
        <f t="shared" si="15"/>
        <v>-5.5964568638620319E-4</v>
      </c>
      <c r="AJ128" s="34">
        <f t="shared" si="15"/>
        <v>-4.9220278754860236E-4</v>
      </c>
      <c r="AL128" s="39">
        <f t="shared" si="16"/>
        <v>0.24449536168912164</v>
      </c>
      <c r="AM128" s="39">
        <f t="shared" si="16"/>
        <v>0.1866882267581938</v>
      </c>
      <c r="AN128" s="39">
        <f t="shared" si="17"/>
        <v>0.56881641155268459</v>
      </c>
    </row>
    <row r="129" spans="1:40" x14ac:dyDescent="0.35">
      <c r="A129" s="25">
        <v>40237</v>
      </c>
      <c r="O129" s="21">
        <f t="shared" si="9"/>
        <v>40237</v>
      </c>
      <c r="P129" s="29">
        <f t="shared" si="10"/>
        <v>8.7279563154600032E-2</v>
      </c>
      <c r="Q129" s="29">
        <f t="shared" si="11"/>
        <v>0.10501887034470926</v>
      </c>
      <c r="R129" s="29">
        <f t="shared" si="12"/>
        <v>-2.9113475225299832E-3</v>
      </c>
      <c r="S129" s="29">
        <f t="shared" si="13"/>
        <v>-1.482795966757925E-2</v>
      </c>
      <c r="V129" s="8" t="s">
        <v>222</v>
      </c>
      <c r="W129" s="20">
        <v>40237</v>
      </c>
      <c r="X129" s="11">
        <v>89.445999999999998</v>
      </c>
      <c r="Y129" s="11">
        <v>103.51600000000001</v>
      </c>
      <c r="Z129" s="11">
        <v>83.245000000000005</v>
      </c>
      <c r="AB129" s="23">
        <v>8750750</v>
      </c>
      <c r="AC129" s="23">
        <v>2133329</v>
      </c>
      <c r="AD129" s="23">
        <v>1631631</v>
      </c>
      <c r="AF129" s="54">
        <f t="shared" si="14"/>
        <v>4985790</v>
      </c>
      <c r="AH129" s="34">
        <f t="shared" si="15"/>
        <v>8.7279563154600039E-4</v>
      </c>
      <c r="AI129" s="34">
        <f t="shared" si="15"/>
        <v>-6.0823139825628926E-4</v>
      </c>
      <c r="AJ129" s="34">
        <f t="shared" si="15"/>
        <v>-1.5614115160093948E-4</v>
      </c>
      <c r="AL129" s="39">
        <f t="shared" si="16"/>
        <v>0.24378813244579037</v>
      </c>
      <c r="AM129" s="39">
        <f t="shared" si="16"/>
        <v>0.18645613233151445</v>
      </c>
      <c r="AN129" s="39">
        <f t="shared" si="17"/>
        <v>0.56975573522269518</v>
      </c>
    </row>
    <row r="130" spans="1:40" x14ac:dyDescent="0.35">
      <c r="A130" s="25">
        <v>40268</v>
      </c>
      <c r="O130" s="21">
        <f t="shared" si="9"/>
        <v>40268</v>
      </c>
      <c r="P130" s="29">
        <f t="shared" si="10"/>
        <v>0.14869306620753925</v>
      </c>
      <c r="Q130" s="29">
        <f t="shared" si="11"/>
        <v>0.1621707234417879</v>
      </c>
      <c r="R130" s="29">
        <f t="shared" si="12"/>
        <v>-8.4471746791719583E-3</v>
      </c>
      <c r="S130" s="29">
        <f t="shared" si="13"/>
        <v>-5.0304825550766888E-3</v>
      </c>
      <c r="V130" s="8" t="s">
        <v>223</v>
      </c>
      <c r="W130" s="20">
        <v>40268</v>
      </c>
      <c r="X130" s="11">
        <v>89.578999999999994</v>
      </c>
      <c r="Y130" s="11">
        <v>103.495</v>
      </c>
      <c r="Z130" s="11">
        <v>83.206999999999994</v>
      </c>
      <c r="AB130" s="23">
        <v>8837144</v>
      </c>
      <c r="AC130" s="23">
        <v>2191340</v>
      </c>
      <c r="AD130" s="23">
        <v>1635302</v>
      </c>
      <c r="AF130" s="54">
        <f t="shared" si="14"/>
        <v>5010502</v>
      </c>
      <c r="AH130" s="34">
        <f t="shared" si="15"/>
        <v>1.4869306620753926E-3</v>
      </c>
      <c r="AI130" s="34">
        <f t="shared" si="15"/>
        <v>-2.0286718961320756E-4</v>
      </c>
      <c r="AJ130" s="34">
        <f t="shared" si="15"/>
        <v>-4.564838729054107E-4</v>
      </c>
      <c r="AL130" s="39">
        <f t="shared" si="16"/>
        <v>0.24796925341490419</v>
      </c>
      <c r="AM130" s="39">
        <f t="shared" si="16"/>
        <v>0.18504869899143886</v>
      </c>
      <c r="AN130" s="39">
        <f t="shared" si="17"/>
        <v>0.56698204759365689</v>
      </c>
    </row>
    <row r="131" spans="1:40" x14ac:dyDescent="0.35">
      <c r="A131" s="25">
        <v>40298</v>
      </c>
      <c r="O131" s="21">
        <f t="shared" si="9"/>
        <v>40298</v>
      </c>
      <c r="P131" s="29">
        <f t="shared" si="10"/>
        <v>5.1351321180194559E-2</v>
      </c>
      <c r="Q131" s="29">
        <f t="shared" si="11"/>
        <v>0.12629554864601786</v>
      </c>
      <c r="R131" s="29">
        <f t="shared" si="12"/>
        <v>4.4464135588441239E-4</v>
      </c>
      <c r="S131" s="29">
        <f t="shared" si="13"/>
        <v>-7.53888688217077E-2</v>
      </c>
      <c r="V131" s="8" t="s">
        <v>224</v>
      </c>
      <c r="W131" s="20">
        <v>40298</v>
      </c>
      <c r="X131" s="11">
        <v>89.625</v>
      </c>
      <c r="Y131" s="11">
        <v>103.179</v>
      </c>
      <c r="Z131" s="11">
        <v>83.209000000000003</v>
      </c>
      <c r="AB131" s="23">
        <v>8863091</v>
      </c>
      <c r="AC131" s="23">
        <v>2188390</v>
      </c>
      <c r="AD131" s="23">
        <v>1639551</v>
      </c>
      <c r="AF131" s="54">
        <f t="shared" si="14"/>
        <v>5035150</v>
      </c>
      <c r="AH131" s="34">
        <f t="shared" si="15"/>
        <v>5.1351321180194561E-4</v>
      </c>
      <c r="AI131" s="34">
        <f t="shared" si="15"/>
        <v>-3.053287598434731E-3</v>
      </c>
      <c r="AJ131" s="34">
        <f t="shared" si="15"/>
        <v>2.4036439242005478E-5</v>
      </c>
      <c r="AL131" s="39">
        <f t="shared" si="16"/>
        <v>0.24691047400957522</v>
      </c>
      <c r="AM131" s="39">
        <f t="shared" si="16"/>
        <v>0.18498636649448821</v>
      </c>
      <c r="AN131" s="39">
        <f t="shared" si="17"/>
        <v>0.56810315949593659</v>
      </c>
    </row>
    <row r="132" spans="1:40" x14ac:dyDescent="0.35">
      <c r="A132" s="25">
        <v>40329</v>
      </c>
      <c r="O132" s="21">
        <f t="shared" si="9"/>
        <v>40329</v>
      </c>
      <c r="P132" s="29">
        <f t="shared" si="10"/>
        <v>0.11046025104602929</v>
      </c>
      <c r="Q132" s="29">
        <f t="shared" si="11"/>
        <v>0.13896577976078617</v>
      </c>
      <c r="R132" s="29">
        <f t="shared" si="12"/>
        <v>1.0455556762504108E-2</v>
      </c>
      <c r="S132" s="29">
        <f t="shared" si="13"/>
        <v>-3.8961085477261008E-2</v>
      </c>
      <c r="V132" s="8" t="s">
        <v>225</v>
      </c>
      <c r="W132" s="20">
        <v>40329</v>
      </c>
      <c r="X132" s="11">
        <v>89.724000000000004</v>
      </c>
      <c r="Y132" s="11">
        <v>103.015</v>
      </c>
      <c r="Z132" s="11">
        <v>83.256</v>
      </c>
      <c r="AB132" s="23">
        <v>8883674</v>
      </c>
      <c r="AC132" s="23">
        <v>2177565</v>
      </c>
      <c r="AD132" s="23">
        <v>1644418</v>
      </c>
      <c r="AF132" s="54">
        <f t="shared" si="14"/>
        <v>5061691</v>
      </c>
      <c r="AH132" s="34">
        <f t="shared" si="15"/>
        <v>1.1046025104602928E-3</v>
      </c>
      <c r="AI132" s="34">
        <f t="shared" si="15"/>
        <v>-1.5894707256321682E-3</v>
      </c>
      <c r="AJ132" s="34">
        <f t="shared" si="15"/>
        <v>5.6484274537606564E-4</v>
      </c>
      <c r="AL132" s="39">
        <f t="shared" si="16"/>
        <v>0.24511986819867546</v>
      </c>
      <c r="AM132" s="39">
        <f t="shared" si="16"/>
        <v>0.1851056218406934</v>
      </c>
      <c r="AN132" s="39">
        <f t="shared" si="17"/>
        <v>0.56977450996063117</v>
      </c>
    </row>
    <row r="133" spans="1:40" x14ac:dyDescent="0.35">
      <c r="A133" s="25">
        <v>40359</v>
      </c>
      <c r="O133" s="21">
        <f t="shared" si="9"/>
        <v>40359</v>
      </c>
      <c r="P133" s="29">
        <f t="shared" si="10"/>
        <v>4.7924747001908241E-2</v>
      </c>
      <c r="Q133" s="29">
        <f t="shared" si="11"/>
        <v>6.5578503106123689E-2</v>
      </c>
      <c r="R133" s="29">
        <f t="shared" si="12"/>
        <v>1.3120348468030474E-2</v>
      </c>
      <c r="S133" s="29">
        <f t="shared" si="13"/>
        <v>-3.0774104572245928E-2</v>
      </c>
      <c r="V133" s="8" t="s">
        <v>226</v>
      </c>
      <c r="W133" s="20">
        <v>40359</v>
      </c>
      <c r="X133" s="11">
        <v>89.766999999999996</v>
      </c>
      <c r="Y133" s="11">
        <v>102.886</v>
      </c>
      <c r="Z133" s="11">
        <v>83.314999999999998</v>
      </c>
      <c r="AB133" s="23">
        <v>8909032</v>
      </c>
      <c r="AC133" s="23">
        <v>2189408</v>
      </c>
      <c r="AD133" s="23">
        <v>1649451</v>
      </c>
      <c r="AF133" s="54">
        <f t="shared" si="14"/>
        <v>5070173</v>
      </c>
      <c r="AH133" s="34">
        <f t="shared" si="15"/>
        <v>4.7924747001908244E-4</v>
      </c>
      <c r="AI133" s="34">
        <f t="shared" si="15"/>
        <v>-1.2522448187157684E-3</v>
      </c>
      <c r="AJ133" s="34">
        <f t="shared" si="15"/>
        <v>7.0865763428458613E-4</v>
      </c>
      <c r="AL133" s="39">
        <f t="shared" si="16"/>
        <v>0.24575150252013911</v>
      </c>
      <c r="AM133" s="39">
        <f t="shared" si="16"/>
        <v>0.18514368339904941</v>
      </c>
      <c r="AN133" s="39">
        <f t="shared" si="17"/>
        <v>0.56910481408081148</v>
      </c>
    </row>
    <row r="134" spans="1:40" x14ac:dyDescent="0.35">
      <c r="A134" s="25">
        <v>40390</v>
      </c>
      <c r="O134" s="21">
        <f t="shared" si="9"/>
        <v>40390</v>
      </c>
      <c r="P134" s="29">
        <f t="shared" si="10"/>
        <v>2.227990241413381E-3</v>
      </c>
      <c r="Q134" s="29">
        <f t="shared" si="11"/>
        <v>4.6174222567073826E-2</v>
      </c>
      <c r="R134" s="29">
        <f t="shared" si="12"/>
        <v>8.654815394595403E-3</v>
      </c>
      <c r="S134" s="29">
        <f t="shared" si="13"/>
        <v>-5.2601047720255846E-2</v>
      </c>
      <c r="V134" s="8" t="s">
        <v>227</v>
      </c>
      <c r="W134" s="20">
        <v>40390</v>
      </c>
      <c r="X134" s="11">
        <v>89.769000000000005</v>
      </c>
      <c r="Y134" s="11">
        <v>102.66500000000001</v>
      </c>
      <c r="Z134" s="11">
        <v>83.353999999999999</v>
      </c>
      <c r="AB134" s="23">
        <v>8936501</v>
      </c>
      <c r="AC134" s="23">
        <v>2188396</v>
      </c>
      <c r="AD134" s="23">
        <v>1652281</v>
      </c>
      <c r="AF134" s="54">
        <f t="shared" si="14"/>
        <v>5095824</v>
      </c>
      <c r="AH134" s="34">
        <f t="shared" si="15"/>
        <v>2.227990241413381E-5</v>
      </c>
      <c r="AI134" s="34">
        <f t="shared" si="15"/>
        <v>-2.1480084753998548E-3</v>
      </c>
      <c r="AJ134" s="34">
        <f t="shared" si="15"/>
        <v>4.6810298265620209E-4</v>
      </c>
      <c r="AL134" s="39">
        <f t="shared" si="16"/>
        <v>0.24488286858581451</v>
      </c>
      <c r="AM134" s="39">
        <f t="shared" si="16"/>
        <v>0.18489126784633045</v>
      </c>
      <c r="AN134" s="39">
        <f t="shared" si="17"/>
        <v>0.57022586356785498</v>
      </c>
    </row>
    <row r="135" spans="1:40" x14ac:dyDescent="0.35">
      <c r="A135" s="25">
        <v>40421</v>
      </c>
      <c r="O135" s="21">
        <f t="shared" si="9"/>
        <v>40421</v>
      </c>
      <c r="P135" s="29">
        <f t="shared" si="10"/>
        <v>9.5801445933449761E-2</v>
      </c>
      <c r="Q135" s="29">
        <f t="shared" si="11"/>
        <v>8.2662940813629515E-2</v>
      </c>
      <c r="R135" s="29">
        <f t="shared" si="12"/>
        <v>2.2130187449332538E-4</v>
      </c>
      <c r="S135" s="29">
        <f t="shared" si="13"/>
        <v>1.2917203245326912E-2</v>
      </c>
      <c r="V135" s="8" t="s">
        <v>228</v>
      </c>
      <c r="W135" s="20">
        <v>40421</v>
      </c>
      <c r="X135" s="11">
        <v>89.855000000000004</v>
      </c>
      <c r="Y135" s="11">
        <v>102.71899999999999</v>
      </c>
      <c r="Z135" s="11">
        <v>83.355000000000004</v>
      </c>
      <c r="AB135" s="23">
        <v>8967204</v>
      </c>
      <c r="AC135" s="23">
        <v>2202187</v>
      </c>
      <c r="AD135" s="23">
        <v>1654126</v>
      </c>
      <c r="AF135" s="54">
        <f t="shared" si="14"/>
        <v>5110891</v>
      </c>
      <c r="AH135" s="34">
        <f t="shared" si="15"/>
        <v>9.5801445933449761E-4</v>
      </c>
      <c r="AI135" s="34">
        <f t="shared" si="15"/>
        <v>5.2598256465190502E-4</v>
      </c>
      <c r="AJ135" s="34">
        <f t="shared" si="15"/>
        <v>1.1997024737922294E-5</v>
      </c>
      <c r="AL135" s="39">
        <f t="shared" si="16"/>
        <v>0.24558234651514563</v>
      </c>
      <c r="AM135" s="39">
        <f t="shared" si="16"/>
        <v>0.18446396446428565</v>
      </c>
      <c r="AN135" s="39">
        <f t="shared" si="17"/>
        <v>0.56995368902056875</v>
      </c>
    </row>
    <row r="136" spans="1:40" x14ac:dyDescent="0.35">
      <c r="A136" s="25">
        <v>40451</v>
      </c>
      <c r="O136" s="21">
        <f t="shared" ref="O136:O199" si="18">$A136</f>
        <v>40451</v>
      </c>
      <c r="P136" s="29">
        <f t="shared" si="10"/>
        <v>5.6758110288800775E-2</v>
      </c>
      <c r="Q136" s="29">
        <f t="shared" si="11"/>
        <v>4.175228929518808E-2</v>
      </c>
      <c r="R136" s="29">
        <f t="shared" si="12"/>
        <v>1.2611857524674124E-2</v>
      </c>
      <c r="S136" s="29">
        <f t="shared" si="13"/>
        <v>2.3939634689385701E-3</v>
      </c>
      <c r="V136" s="8" t="s">
        <v>229</v>
      </c>
      <c r="W136" s="20">
        <v>40451</v>
      </c>
      <c r="X136" s="11">
        <v>89.906000000000006</v>
      </c>
      <c r="Y136" s="11">
        <v>102.729</v>
      </c>
      <c r="Z136" s="11">
        <v>83.412000000000006</v>
      </c>
      <c r="AB136" s="23">
        <v>8983466</v>
      </c>
      <c r="AC136" s="23">
        <v>2209084</v>
      </c>
      <c r="AD136" s="23">
        <v>1656837</v>
      </c>
      <c r="AF136" s="54">
        <f t="shared" si="14"/>
        <v>5117545</v>
      </c>
      <c r="AH136" s="34">
        <f t="shared" si="15"/>
        <v>5.6758110288800774E-4</v>
      </c>
      <c r="AI136" s="34">
        <f t="shared" si="15"/>
        <v>9.7352972673070382E-5</v>
      </c>
      <c r="AJ136" s="34">
        <f t="shared" si="15"/>
        <v>6.8382220622640699E-4</v>
      </c>
      <c r="AL136" s="39">
        <f t="shared" si="16"/>
        <v>0.24590553356577516</v>
      </c>
      <c r="AM136" s="39">
        <f t="shared" si="16"/>
        <v>0.18443182174897751</v>
      </c>
      <c r="AN136" s="39">
        <f t="shared" si="17"/>
        <v>0.5696626446852473</v>
      </c>
    </row>
    <row r="137" spans="1:40" x14ac:dyDescent="0.35">
      <c r="A137" s="25">
        <v>40482</v>
      </c>
      <c r="O137" s="21">
        <f t="shared" si="18"/>
        <v>40482</v>
      </c>
      <c r="P137" s="29">
        <f t="shared" ref="P137:P200" si="19">IF(ISNUMBER($AH137),$AH137*100,NA())</f>
        <v>0.15238137610393127</v>
      </c>
      <c r="Q137" s="29">
        <f t="shared" ref="Q137:Q200" si="20">IF(AND(ISNUMBER(29),ISNUMBER(S137),ISNUMBER(R137)),P137-S137-R137,NA())</f>
        <v>0.16964628431586021</v>
      </c>
      <c r="R137" s="29">
        <f t="shared" ref="R137:R200" si="21">IF(AND(ISNUMBER($AJ137),ISNUMBER($AM137)),$AJ137*$AM137*100,NA())</f>
        <v>9.2514268138437668E-3</v>
      </c>
      <c r="S137" s="29">
        <f t="shared" ref="S137:S200" si="22">IF(AND(ISNUMBER($AI137),ISNUMBER($AL137)),$AI137*$AL137*100,NA())</f>
        <v>-2.6516335025772733E-2</v>
      </c>
      <c r="V137" s="8" t="s">
        <v>230</v>
      </c>
      <c r="W137" s="20">
        <v>40482</v>
      </c>
      <c r="X137" s="11">
        <v>90.043000000000006</v>
      </c>
      <c r="Y137" s="11">
        <v>102.619</v>
      </c>
      <c r="Z137" s="11">
        <v>83.453999999999994</v>
      </c>
      <c r="AB137" s="23">
        <v>9029178</v>
      </c>
      <c r="AC137" s="23">
        <v>2235950</v>
      </c>
      <c r="AD137" s="23">
        <v>1658961</v>
      </c>
      <c r="AF137" s="54">
        <f t="shared" ref="AF137:AF200" si="23">IF(AND(ISNUMBER(AB137),ISNUMBER(AC137),ISNUMBER(AD137)),AB137-SUM(AC137:AD137),".")</f>
        <v>5134267</v>
      </c>
      <c r="AH137" s="34">
        <f t="shared" ref="AH137:AJ200" si="24">IF(AND(ISNUMBER(X136),ISNUMBER(X137)),(X137-X136)/X136,".")</f>
        <v>1.5238137610393127E-3</v>
      </c>
      <c r="AI137" s="34">
        <f t="shared" si="24"/>
        <v>-1.0707784559374611E-3</v>
      </c>
      <c r="AJ137" s="34">
        <f t="shared" si="24"/>
        <v>5.0352467270881138E-4</v>
      </c>
      <c r="AL137" s="39">
        <f t="shared" ref="AL137:AM200" si="25">IF(AND(ISNUMBER(AC137),ISNUMBER($AB137)),AC137/$AB137,".")</f>
        <v>0.24763605280569284</v>
      </c>
      <c r="AM137" s="39">
        <f t="shared" si="25"/>
        <v>0.18373333652299245</v>
      </c>
      <c r="AN137" s="39">
        <f t="shared" si="17"/>
        <v>0.56863061067131471</v>
      </c>
    </row>
    <row r="138" spans="1:40" x14ac:dyDescent="0.35">
      <c r="A138" s="25">
        <v>40512</v>
      </c>
      <c r="O138" s="21">
        <f t="shared" si="18"/>
        <v>40512</v>
      </c>
      <c r="P138" s="29">
        <f t="shared" si="19"/>
        <v>0.12993791855001524</v>
      </c>
      <c r="Q138" s="29">
        <f t="shared" si="20"/>
        <v>9.4689775689428962E-2</v>
      </c>
      <c r="R138" s="29">
        <f t="shared" si="21"/>
        <v>2.485864842471799E-2</v>
      </c>
      <c r="S138" s="29">
        <f t="shared" si="22"/>
        <v>1.0389494435868282E-2</v>
      </c>
      <c r="V138" s="8" t="s">
        <v>231</v>
      </c>
      <c r="W138" s="20">
        <v>40512</v>
      </c>
      <c r="X138" s="11">
        <v>90.16</v>
      </c>
      <c r="Y138" s="11">
        <v>102.66200000000001</v>
      </c>
      <c r="Z138" s="11">
        <v>83.566999999999993</v>
      </c>
      <c r="AB138" s="23">
        <v>9053961</v>
      </c>
      <c r="AC138" s="23">
        <v>2244876</v>
      </c>
      <c r="AD138" s="23">
        <v>1662206</v>
      </c>
      <c r="AF138" s="54">
        <f t="shared" si="23"/>
        <v>5146879</v>
      </c>
      <c r="AH138" s="34">
        <f t="shared" si="24"/>
        <v>1.2993791855001524E-3</v>
      </c>
      <c r="AI138" s="34">
        <f t="shared" si="24"/>
        <v>4.1902571648531331E-4</v>
      </c>
      <c r="AJ138" s="34">
        <f t="shared" si="24"/>
        <v>1.3540393510197181E-3</v>
      </c>
      <c r="AL138" s="39">
        <f t="shared" si="25"/>
        <v>0.24794407663121146</v>
      </c>
      <c r="AM138" s="39">
        <f t="shared" si="25"/>
        <v>0.18358881819791359</v>
      </c>
      <c r="AN138" s="39">
        <f t="shared" ref="AN138:AN201" si="26">IF(AND(ISNUMBER(AL138),ISNUMBER(AM138)),1-SUM(AL138:AM138),".")</f>
        <v>0.56846710517087495</v>
      </c>
    </row>
    <row r="139" spans="1:40" x14ac:dyDescent="0.35">
      <c r="A139" s="25">
        <v>40543</v>
      </c>
      <c r="O139" s="21">
        <f t="shared" si="18"/>
        <v>40543</v>
      </c>
      <c r="P139" s="29">
        <f t="shared" si="19"/>
        <v>2.1073646850050417E-2</v>
      </c>
      <c r="Q139" s="29">
        <f t="shared" si="20"/>
        <v>2.6713074335132432E-2</v>
      </c>
      <c r="R139" s="29">
        <f t="shared" si="21"/>
        <v>2.13457643789998E-2</v>
      </c>
      <c r="S139" s="29">
        <f t="shared" si="22"/>
        <v>-2.6985191864081819E-2</v>
      </c>
      <c r="V139" s="8" t="s">
        <v>232</v>
      </c>
      <c r="W139" s="20">
        <v>40543</v>
      </c>
      <c r="X139" s="11">
        <v>90.179000000000002</v>
      </c>
      <c r="Y139" s="11">
        <v>102.55</v>
      </c>
      <c r="Z139" s="11">
        <v>83.664000000000001</v>
      </c>
      <c r="AB139" s="23">
        <v>9053130</v>
      </c>
      <c r="AC139" s="23">
        <v>2239319</v>
      </c>
      <c r="AD139" s="23">
        <v>1664844</v>
      </c>
      <c r="AF139" s="54">
        <f t="shared" si="23"/>
        <v>5148967</v>
      </c>
      <c r="AH139" s="34">
        <f t="shared" si="24"/>
        <v>2.1073646850050418E-4</v>
      </c>
      <c r="AI139" s="34">
        <f t="shared" si="24"/>
        <v>-1.0909586799400846E-3</v>
      </c>
      <c r="AJ139" s="34">
        <f t="shared" si="24"/>
        <v>1.1607452702622856E-3</v>
      </c>
      <c r="AL139" s="39">
        <f t="shared" si="25"/>
        <v>0.24735301492412018</v>
      </c>
      <c r="AM139" s="39">
        <f t="shared" si="25"/>
        <v>0.18389706101646613</v>
      </c>
      <c r="AN139" s="39">
        <f t="shared" si="26"/>
        <v>0.56874992405941371</v>
      </c>
    </row>
    <row r="140" spans="1:40" x14ac:dyDescent="0.35">
      <c r="A140" s="25">
        <v>40574</v>
      </c>
      <c r="O140" s="21">
        <f t="shared" si="18"/>
        <v>40574</v>
      </c>
      <c r="P140" s="29">
        <f t="shared" si="19"/>
        <v>0.21401878486121806</v>
      </c>
      <c r="Q140" s="29">
        <f t="shared" si="20"/>
        <v>0.13529240912012436</v>
      </c>
      <c r="R140" s="29">
        <f t="shared" si="21"/>
        <v>2.5397504191648025E-2</v>
      </c>
      <c r="S140" s="29">
        <f t="shared" si="22"/>
        <v>5.332887154944569E-2</v>
      </c>
      <c r="V140" s="8" t="s">
        <v>233</v>
      </c>
      <c r="W140" s="20">
        <v>40574</v>
      </c>
      <c r="X140" s="11">
        <v>90.372</v>
      </c>
      <c r="Y140" s="11">
        <v>102.77</v>
      </c>
      <c r="Z140" s="11">
        <v>83.78</v>
      </c>
      <c r="AB140" s="23">
        <v>9103633</v>
      </c>
      <c r="AC140" s="23">
        <v>2263029</v>
      </c>
      <c r="AD140" s="23">
        <v>1667579</v>
      </c>
      <c r="AF140" s="54">
        <f t="shared" si="23"/>
        <v>5173025</v>
      </c>
      <c r="AH140" s="34">
        <f t="shared" si="24"/>
        <v>2.1401878486121805E-3</v>
      </c>
      <c r="AI140" s="34">
        <f t="shared" si="24"/>
        <v>2.1452949780594722E-3</v>
      </c>
      <c r="AJ140" s="34">
        <f t="shared" si="24"/>
        <v>1.3864983744501776E-3</v>
      </c>
      <c r="AL140" s="39">
        <f t="shared" si="25"/>
        <v>0.24858526260889471</v>
      </c>
      <c r="AM140" s="39">
        <f t="shared" si="25"/>
        <v>0.1831773095422454</v>
      </c>
      <c r="AN140" s="39">
        <f t="shared" si="26"/>
        <v>0.56823742784885989</v>
      </c>
    </row>
    <row r="141" spans="1:40" x14ac:dyDescent="0.35">
      <c r="A141" s="25">
        <v>40602</v>
      </c>
      <c r="O141" s="21">
        <f t="shared" si="18"/>
        <v>40602</v>
      </c>
      <c r="P141" s="29">
        <f t="shared" si="19"/>
        <v>0.17483291284911395</v>
      </c>
      <c r="Q141" s="29">
        <f t="shared" si="20"/>
        <v>0.11050535231086463</v>
      </c>
      <c r="R141" s="29">
        <f t="shared" si="21"/>
        <v>2.750056613570491E-2</v>
      </c>
      <c r="S141" s="29">
        <f t="shared" si="22"/>
        <v>3.6826994402544416E-2</v>
      </c>
      <c r="V141" s="8" t="s">
        <v>234</v>
      </c>
      <c r="W141" s="20">
        <v>40602</v>
      </c>
      <c r="X141" s="11">
        <v>90.53</v>
      </c>
      <c r="Y141" s="11">
        <v>102.923</v>
      </c>
      <c r="Z141" s="11">
        <v>83.906000000000006</v>
      </c>
      <c r="AB141" s="23">
        <v>9136093</v>
      </c>
      <c r="AC141" s="23">
        <v>2259965</v>
      </c>
      <c r="AD141" s="23">
        <v>1670598</v>
      </c>
      <c r="AF141" s="54">
        <f t="shared" si="23"/>
        <v>5205530</v>
      </c>
      <c r="AH141" s="34">
        <f t="shared" si="24"/>
        <v>1.7483291284911395E-3</v>
      </c>
      <c r="AI141" s="34">
        <f t="shared" si="24"/>
        <v>1.4887613116668853E-3</v>
      </c>
      <c r="AJ141" s="34">
        <f t="shared" si="24"/>
        <v>1.503938887562721E-3</v>
      </c>
      <c r="AL141" s="39">
        <f t="shared" si="25"/>
        <v>0.24736668070257165</v>
      </c>
      <c r="AM141" s="39">
        <f t="shared" si="25"/>
        <v>0.18285693895629127</v>
      </c>
      <c r="AN141" s="39">
        <f t="shared" si="26"/>
        <v>0.56977638034113709</v>
      </c>
    </row>
    <row r="142" spans="1:40" x14ac:dyDescent="0.35">
      <c r="A142" s="25">
        <v>40633</v>
      </c>
      <c r="O142" s="21">
        <f t="shared" si="18"/>
        <v>40633</v>
      </c>
      <c r="P142" s="29">
        <f t="shared" si="19"/>
        <v>0.15133105048050421</v>
      </c>
      <c r="Q142" s="29">
        <f t="shared" si="20"/>
        <v>0.14338600238436802</v>
      </c>
      <c r="R142" s="29">
        <f t="shared" si="21"/>
        <v>1.9759869442716106E-2</v>
      </c>
      <c r="S142" s="29">
        <f t="shared" si="22"/>
        <v>-1.1814821346579903E-2</v>
      </c>
      <c r="V142" s="8" t="s">
        <v>235</v>
      </c>
      <c r="W142" s="20">
        <v>40633</v>
      </c>
      <c r="X142" s="11">
        <v>90.667000000000002</v>
      </c>
      <c r="Y142" s="11">
        <v>102.874</v>
      </c>
      <c r="Z142" s="11">
        <v>83.997</v>
      </c>
      <c r="AB142" s="23">
        <v>9181695</v>
      </c>
      <c r="AC142" s="23">
        <v>2278591</v>
      </c>
      <c r="AD142" s="23">
        <v>1672856</v>
      </c>
      <c r="AF142" s="54">
        <f t="shared" si="23"/>
        <v>5230248</v>
      </c>
      <c r="AH142" s="34">
        <f t="shared" si="24"/>
        <v>1.5133105048050421E-3</v>
      </c>
      <c r="AI142" s="34">
        <f t="shared" si="24"/>
        <v>-4.7608406284316035E-4</v>
      </c>
      <c r="AJ142" s="34">
        <f t="shared" si="24"/>
        <v>1.0845469930635945E-3</v>
      </c>
      <c r="AL142" s="39">
        <f t="shared" si="25"/>
        <v>0.2481667056028326</v>
      </c>
      <c r="AM142" s="39">
        <f t="shared" si="25"/>
        <v>0.18219468191875249</v>
      </c>
      <c r="AN142" s="39">
        <f t="shared" si="26"/>
        <v>0.56963861247841496</v>
      </c>
    </row>
    <row r="143" spans="1:40" x14ac:dyDescent="0.35">
      <c r="A143" s="25">
        <v>40663</v>
      </c>
      <c r="O143" s="21">
        <f t="shared" si="18"/>
        <v>40663</v>
      </c>
      <c r="P143" s="29">
        <f t="shared" si="19"/>
        <v>0.22941092128337587</v>
      </c>
      <c r="Q143" s="29">
        <f t="shared" si="20"/>
        <v>0.14667576353508172</v>
      </c>
      <c r="R143" s="29">
        <f t="shared" si="21"/>
        <v>1.8214638854546064E-2</v>
      </c>
      <c r="S143" s="29">
        <f t="shared" si="22"/>
        <v>6.4520518893748074E-2</v>
      </c>
      <c r="V143" s="8" t="s">
        <v>236</v>
      </c>
      <c r="W143" s="20">
        <v>40663</v>
      </c>
      <c r="X143" s="11">
        <v>90.875</v>
      </c>
      <c r="Y143" s="11">
        <v>103.142</v>
      </c>
      <c r="Z143" s="11">
        <v>84.081000000000003</v>
      </c>
      <c r="AB143" s="23">
        <v>9195707</v>
      </c>
      <c r="AC143" s="23">
        <v>2277476</v>
      </c>
      <c r="AD143" s="23">
        <v>1674905</v>
      </c>
      <c r="AF143" s="54">
        <f t="shared" si="23"/>
        <v>5243326</v>
      </c>
      <c r="AH143" s="34">
        <f t="shared" si="24"/>
        <v>2.2941092128337588E-3</v>
      </c>
      <c r="AI143" s="34">
        <f t="shared" si="24"/>
        <v>2.6051286039232525E-3</v>
      </c>
      <c r="AJ143" s="34">
        <f t="shared" si="24"/>
        <v>1.0000357155613079E-3</v>
      </c>
      <c r="AL143" s="39">
        <f t="shared" si="25"/>
        <v>0.24766730823415753</v>
      </c>
      <c r="AM143" s="39">
        <f t="shared" si="25"/>
        <v>0.18213988331729142</v>
      </c>
      <c r="AN143" s="39">
        <f t="shared" si="26"/>
        <v>0.57019280844855103</v>
      </c>
    </row>
    <row r="144" spans="1:40" x14ac:dyDescent="0.35">
      <c r="A144" s="25">
        <v>40694</v>
      </c>
      <c r="O144" s="21">
        <f t="shared" si="18"/>
        <v>40694</v>
      </c>
      <c r="P144" s="29">
        <f t="shared" si="19"/>
        <v>0.23768913342502776</v>
      </c>
      <c r="Q144" s="29">
        <f t="shared" si="20"/>
        <v>0.16224535018291592</v>
      </c>
      <c r="R144" s="29">
        <f t="shared" si="21"/>
        <v>2.2954230876132013E-2</v>
      </c>
      <c r="S144" s="29">
        <f t="shared" si="22"/>
        <v>5.2489552365979811E-2</v>
      </c>
      <c r="V144" s="8" t="s">
        <v>237</v>
      </c>
      <c r="W144" s="20">
        <v>40694</v>
      </c>
      <c r="X144" s="11">
        <v>91.090999999999994</v>
      </c>
      <c r="Y144" s="11">
        <v>103.36199999999999</v>
      </c>
      <c r="Z144" s="11">
        <v>84.186999999999998</v>
      </c>
      <c r="AB144" s="23">
        <v>9212670</v>
      </c>
      <c r="AC144" s="23">
        <v>2267103</v>
      </c>
      <c r="AD144" s="23">
        <v>1677414</v>
      </c>
      <c r="AF144" s="54">
        <f t="shared" si="23"/>
        <v>5268153</v>
      </c>
      <c r="AH144" s="34">
        <f t="shared" si="24"/>
        <v>2.3768913342502775E-3</v>
      </c>
      <c r="AI144" s="34">
        <f t="shared" si="24"/>
        <v>2.1329817145294729E-3</v>
      </c>
      <c r="AJ144" s="34">
        <f t="shared" si="24"/>
        <v>1.260689097417901E-3</v>
      </c>
      <c r="AL144" s="39">
        <f t="shared" si="25"/>
        <v>0.24608533682417802</v>
      </c>
      <c r="AM144" s="39">
        <f t="shared" si="25"/>
        <v>0.18207685719775049</v>
      </c>
      <c r="AN144" s="39">
        <f t="shared" si="26"/>
        <v>0.57183780597807154</v>
      </c>
    </row>
    <row r="145" spans="1:40" x14ac:dyDescent="0.35">
      <c r="A145" s="25">
        <v>40724</v>
      </c>
      <c r="O145" s="21">
        <f t="shared" si="18"/>
        <v>40724</v>
      </c>
      <c r="P145" s="29">
        <f t="shared" si="19"/>
        <v>0.10978032956055872</v>
      </c>
      <c r="Q145" s="29">
        <f t="shared" si="20"/>
        <v>4.7208979997660411E-2</v>
      </c>
      <c r="R145" s="29">
        <f t="shared" si="21"/>
        <v>2.8959910858260714E-2</v>
      </c>
      <c r="S145" s="29">
        <f t="shared" si="22"/>
        <v>3.3611438704637585E-2</v>
      </c>
      <c r="V145" s="8" t="s">
        <v>238</v>
      </c>
      <c r="W145" s="20">
        <v>40724</v>
      </c>
      <c r="X145" s="11">
        <v>91.191000000000003</v>
      </c>
      <c r="Y145" s="11">
        <v>103.503</v>
      </c>
      <c r="Z145" s="11">
        <v>84.320999999999998</v>
      </c>
      <c r="AB145" s="23">
        <v>9236282</v>
      </c>
      <c r="AC145" s="23">
        <v>2275758</v>
      </c>
      <c r="AD145" s="23">
        <v>1680485</v>
      </c>
      <c r="AF145" s="54">
        <f t="shared" si="23"/>
        <v>5280039</v>
      </c>
      <c r="AH145" s="34">
        <f t="shared" si="24"/>
        <v>1.0978032956055872E-3</v>
      </c>
      <c r="AI145" s="34">
        <f t="shared" si="24"/>
        <v>1.3641376908342074E-3</v>
      </c>
      <c r="AJ145" s="34">
        <f t="shared" si="24"/>
        <v>1.5916946797011457E-3</v>
      </c>
      <c r="AL145" s="39">
        <f t="shared" si="25"/>
        <v>0.2463932998147956</v>
      </c>
      <c r="AM145" s="39">
        <f t="shared" si="25"/>
        <v>0.18194388174808868</v>
      </c>
      <c r="AN145" s="39">
        <f t="shared" si="26"/>
        <v>0.57166281843711575</v>
      </c>
    </row>
    <row r="146" spans="1:40" x14ac:dyDescent="0.35">
      <c r="A146" s="25">
        <v>40755</v>
      </c>
      <c r="O146" s="21">
        <f t="shared" si="18"/>
        <v>40755</v>
      </c>
      <c r="P146" s="29">
        <f t="shared" si="19"/>
        <v>0.14804092509128192</v>
      </c>
      <c r="Q146" s="29">
        <f t="shared" si="20"/>
        <v>9.3104438003946299E-2</v>
      </c>
      <c r="R146" s="29">
        <f t="shared" si="21"/>
        <v>3.9263445076369342E-2</v>
      </c>
      <c r="S146" s="29">
        <f t="shared" si="22"/>
        <v>1.5673042010966271E-2</v>
      </c>
      <c r="V146" s="8" t="s">
        <v>239</v>
      </c>
      <c r="W146" s="20">
        <v>40755</v>
      </c>
      <c r="X146" s="11">
        <v>91.325999999999993</v>
      </c>
      <c r="Y146" s="11">
        <v>103.569</v>
      </c>
      <c r="Z146" s="11">
        <v>84.503</v>
      </c>
      <c r="AB146" s="23">
        <v>9257956</v>
      </c>
      <c r="AC146" s="23">
        <v>2275503</v>
      </c>
      <c r="AD146" s="23">
        <v>1684100</v>
      </c>
      <c r="AF146" s="54">
        <f t="shared" si="23"/>
        <v>5298353</v>
      </c>
      <c r="AH146" s="34">
        <f t="shared" si="24"/>
        <v>1.4804092509128192E-3</v>
      </c>
      <c r="AI146" s="34">
        <f t="shared" si="24"/>
        <v>6.3766267644418517E-4</v>
      </c>
      <c r="AJ146" s="34">
        <f t="shared" si="24"/>
        <v>2.1584184248289533E-3</v>
      </c>
      <c r="AL146" s="39">
        <f t="shared" si="25"/>
        <v>0.24578891928196678</v>
      </c>
      <c r="AM146" s="39">
        <f t="shared" si="25"/>
        <v>0.18190840397167582</v>
      </c>
      <c r="AN146" s="39">
        <f t="shared" si="26"/>
        <v>0.57230267674635737</v>
      </c>
    </row>
    <row r="147" spans="1:40" x14ac:dyDescent="0.35">
      <c r="A147" s="25">
        <v>40786</v>
      </c>
      <c r="O147" s="21">
        <f t="shared" si="18"/>
        <v>40786</v>
      </c>
      <c r="P147" s="29">
        <f t="shared" si="19"/>
        <v>0.19928607406434332</v>
      </c>
      <c r="Q147" s="29">
        <f t="shared" si="20"/>
        <v>0.13313805824295133</v>
      </c>
      <c r="R147" s="29">
        <f t="shared" si="21"/>
        <v>4.1528235052091758E-2</v>
      </c>
      <c r="S147" s="29">
        <f t="shared" si="22"/>
        <v>2.4619780769300256E-2</v>
      </c>
      <c r="V147" s="8" t="s">
        <v>240</v>
      </c>
      <c r="W147" s="20">
        <v>40786</v>
      </c>
      <c r="X147" s="11">
        <v>91.507999999999996</v>
      </c>
      <c r="Y147" s="11">
        <v>103.673</v>
      </c>
      <c r="Z147" s="11">
        <v>84.695999999999998</v>
      </c>
      <c r="AB147" s="23">
        <v>9283062</v>
      </c>
      <c r="AC147" s="23">
        <v>2275998</v>
      </c>
      <c r="AD147" s="23">
        <v>1687911</v>
      </c>
      <c r="AF147" s="54">
        <f t="shared" si="23"/>
        <v>5319153</v>
      </c>
      <c r="AH147" s="34">
        <f t="shared" si="24"/>
        <v>1.9928607406434332E-3</v>
      </c>
      <c r="AI147" s="34">
        <f t="shared" si="24"/>
        <v>1.0041614768897952E-3</v>
      </c>
      <c r="AJ147" s="34">
        <f t="shared" si="24"/>
        <v>2.2839425819201429E-3</v>
      </c>
      <c r="AL147" s="39">
        <f t="shared" si="25"/>
        <v>0.24517750716304598</v>
      </c>
      <c r="AM147" s="39">
        <f t="shared" si="25"/>
        <v>0.18182696614543778</v>
      </c>
      <c r="AN147" s="39">
        <f t="shared" si="26"/>
        <v>0.57299552669151621</v>
      </c>
    </row>
    <row r="148" spans="1:40" x14ac:dyDescent="0.35">
      <c r="A148" s="25">
        <v>40816</v>
      </c>
      <c r="O148" s="21">
        <f t="shared" si="18"/>
        <v>40816</v>
      </c>
      <c r="P148" s="29">
        <f t="shared" si="19"/>
        <v>6.7753639026093479E-2</v>
      </c>
      <c r="Q148" s="29">
        <f t="shared" si="20"/>
        <v>6.661547223692843E-2</v>
      </c>
      <c r="R148" s="29">
        <f t="shared" si="21"/>
        <v>2.6360092330371628E-2</v>
      </c>
      <c r="S148" s="29">
        <f t="shared" si="22"/>
        <v>-2.5221925541206579E-2</v>
      </c>
      <c r="V148" s="8" t="s">
        <v>241</v>
      </c>
      <c r="W148" s="20">
        <v>40816</v>
      </c>
      <c r="X148" s="11">
        <v>91.57</v>
      </c>
      <c r="Y148" s="11">
        <v>103.56699999999999</v>
      </c>
      <c r="Z148" s="11">
        <v>84.819000000000003</v>
      </c>
      <c r="AB148" s="23">
        <v>9312406</v>
      </c>
      <c r="AC148" s="23">
        <v>2297206</v>
      </c>
      <c r="AD148" s="23">
        <v>1690311</v>
      </c>
      <c r="AF148" s="54">
        <f t="shared" si="23"/>
        <v>5324889</v>
      </c>
      <c r="AH148" s="34">
        <f t="shared" si="24"/>
        <v>6.7753639026093475E-4</v>
      </c>
      <c r="AI148" s="34">
        <f t="shared" si="24"/>
        <v>-1.0224455740646915E-3</v>
      </c>
      <c r="AJ148" s="34">
        <f t="shared" si="24"/>
        <v>1.4522527628223843E-3</v>
      </c>
      <c r="AL148" s="39">
        <f t="shared" si="25"/>
        <v>0.24668232892766917</v>
      </c>
      <c r="AM148" s="39">
        <f t="shared" si="25"/>
        <v>0.18151173821244476</v>
      </c>
      <c r="AN148" s="39">
        <f t="shared" si="26"/>
        <v>0.57180593285988612</v>
      </c>
    </row>
    <row r="149" spans="1:40" x14ac:dyDescent="0.35">
      <c r="A149" s="25">
        <v>40847</v>
      </c>
      <c r="O149" s="21">
        <f t="shared" si="18"/>
        <v>40847</v>
      </c>
      <c r="P149" s="29">
        <f t="shared" si="19"/>
        <v>4.8050671617354095E-2</v>
      </c>
      <c r="Q149" s="29">
        <f t="shared" si="20"/>
        <v>-1.5599323536694264E-2</v>
      </c>
      <c r="R149" s="29">
        <f t="shared" si="21"/>
        <v>3.874140483153489E-2</v>
      </c>
      <c r="S149" s="29">
        <f t="shared" si="22"/>
        <v>2.4908590322513469E-2</v>
      </c>
      <c r="V149" s="8" t="s">
        <v>242</v>
      </c>
      <c r="W149" s="20">
        <v>40847</v>
      </c>
      <c r="X149" s="11">
        <v>91.614000000000004</v>
      </c>
      <c r="Y149" s="11">
        <v>103.67100000000001</v>
      </c>
      <c r="Z149" s="11">
        <v>85</v>
      </c>
      <c r="AB149" s="23">
        <v>9329852</v>
      </c>
      <c r="AC149" s="23">
        <v>2314259</v>
      </c>
      <c r="AD149" s="23">
        <v>1693810</v>
      </c>
      <c r="AF149" s="54">
        <f t="shared" si="23"/>
        <v>5321783</v>
      </c>
      <c r="AH149" s="34">
        <f t="shared" si="24"/>
        <v>4.8050671617354095E-4</v>
      </c>
      <c r="AI149" s="34">
        <f t="shared" si="24"/>
        <v>1.0041808684234691E-3</v>
      </c>
      <c r="AJ149" s="34">
        <f t="shared" si="24"/>
        <v>2.1339558353670449E-3</v>
      </c>
      <c r="AL149" s="39">
        <f t="shared" si="25"/>
        <v>0.24804884364725185</v>
      </c>
      <c r="AM149" s="39">
        <f t="shared" si="25"/>
        <v>0.18154736002243121</v>
      </c>
      <c r="AN149" s="39">
        <f t="shared" si="26"/>
        <v>0.5704037963303169</v>
      </c>
    </row>
    <row r="150" spans="1:40" x14ac:dyDescent="0.35">
      <c r="A150" s="25">
        <v>40877</v>
      </c>
      <c r="O150" s="21">
        <f t="shared" si="18"/>
        <v>40877</v>
      </c>
      <c r="P150" s="29">
        <f t="shared" si="19"/>
        <v>0.21175802824896042</v>
      </c>
      <c r="Q150" s="29">
        <f t="shared" si="20"/>
        <v>0.14286240520923787</v>
      </c>
      <c r="R150" s="29">
        <f t="shared" si="21"/>
        <v>2.9271558875349424E-2</v>
      </c>
      <c r="S150" s="29">
        <f t="shared" si="22"/>
        <v>3.9624064164373113E-2</v>
      </c>
      <c r="V150" s="8" t="s">
        <v>243</v>
      </c>
      <c r="W150" s="20">
        <v>40877</v>
      </c>
      <c r="X150" s="11">
        <v>91.808000000000007</v>
      </c>
      <c r="Y150" s="11">
        <v>103.837</v>
      </c>
      <c r="Z150" s="11">
        <v>85.137</v>
      </c>
      <c r="AB150" s="23">
        <v>9341174</v>
      </c>
      <c r="AC150" s="23">
        <v>2311584</v>
      </c>
      <c r="AD150" s="23">
        <v>1696468</v>
      </c>
      <c r="AF150" s="54">
        <f t="shared" si="23"/>
        <v>5333122</v>
      </c>
      <c r="AH150" s="34">
        <f t="shared" si="24"/>
        <v>2.1175802824896042E-3</v>
      </c>
      <c r="AI150" s="34">
        <f t="shared" si="24"/>
        <v>1.6012192416393861E-3</v>
      </c>
      <c r="AJ150" s="34">
        <f t="shared" si="24"/>
        <v>1.6117647058823583E-3</v>
      </c>
      <c r="AL150" s="39">
        <f t="shared" si="25"/>
        <v>0.24746182867378341</v>
      </c>
      <c r="AM150" s="39">
        <f t="shared" si="25"/>
        <v>0.18161186163537901</v>
      </c>
      <c r="AN150" s="39">
        <f t="shared" si="26"/>
        <v>0.57092630969083757</v>
      </c>
    </row>
    <row r="151" spans="1:40" x14ac:dyDescent="0.35">
      <c r="A151" s="25">
        <v>40908</v>
      </c>
      <c r="O151" s="21">
        <f t="shared" si="18"/>
        <v>40908</v>
      </c>
      <c r="P151" s="29">
        <f t="shared" si="19"/>
        <v>0.1655629139072704</v>
      </c>
      <c r="Q151" s="29">
        <f t="shared" si="20"/>
        <v>0.12997729570663447</v>
      </c>
      <c r="R151" s="29">
        <f t="shared" si="21"/>
        <v>3.5585618200635931E-2</v>
      </c>
      <c r="S151" s="29">
        <f t="shared" si="22"/>
        <v>0</v>
      </c>
      <c r="V151" s="8" t="s">
        <v>244</v>
      </c>
      <c r="W151" s="20">
        <v>40908</v>
      </c>
      <c r="X151" s="11">
        <v>91.96</v>
      </c>
      <c r="Y151" s="11">
        <v>103.837</v>
      </c>
      <c r="Z151" s="11">
        <v>85.304000000000002</v>
      </c>
      <c r="AB151" s="23">
        <v>9369217</v>
      </c>
      <c r="AC151" s="23">
        <v>2320859</v>
      </c>
      <c r="AD151" s="23">
        <v>1699729</v>
      </c>
      <c r="AF151" s="54">
        <f t="shared" si="23"/>
        <v>5348629</v>
      </c>
      <c r="AH151" s="34">
        <f t="shared" si="24"/>
        <v>1.6556291390727039E-3</v>
      </c>
      <c r="AI151" s="34">
        <f t="shared" si="24"/>
        <v>0</v>
      </c>
      <c r="AJ151" s="34">
        <f t="shared" si="24"/>
        <v>1.9615443344257089E-3</v>
      </c>
      <c r="AL151" s="39">
        <f t="shared" si="25"/>
        <v>0.24771109474783218</v>
      </c>
      <c r="AM151" s="39">
        <f t="shared" si="25"/>
        <v>0.18141633393697681</v>
      </c>
      <c r="AN151" s="39">
        <f t="shared" si="26"/>
        <v>0.57087257131519098</v>
      </c>
    </row>
    <row r="152" spans="1:40" x14ac:dyDescent="0.35">
      <c r="A152" s="25">
        <v>40939</v>
      </c>
      <c r="O152" s="21">
        <f t="shared" si="18"/>
        <v>40939</v>
      </c>
      <c r="P152" s="29">
        <f t="shared" si="19"/>
        <v>0.29904306220096316</v>
      </c>
      <c r="Q152" s="29">
        <f t="shared" si="20"/>
        <v>0.22138513225833706</v>
      </c>
      <c r="R152" s="29">
        <f t="shared" si="21"/>
        <v>3.337134623318961E-2</v>
      </c>
      <c r="S152" s="29">
        <f t="shared" si="22"/>
        <v>4.4286583709436514E-2</v>
      </c>
      <c r="V152" s="8" t="s">
        <v>245</v>
      </c>
      <c r="W152" s="20">
        <v>40939</v>
      </c>
      <c r="X152" s="11">
        <v>92.234999999999999</v>
      </c>
      <c r="Y152" s="11">
        <v>104.02200000000001</v>
      </c>
      <c r="Z152" s="11">
        <v>85.462000000000003</v>
      </c>
      <c r="AB152" s="23">
        <v>9450658</v>
      </c>
      <c r="AC152" s="23">
        <v>2349171</v>
      </c>
      <c r="AD152" s="23">
        <v>1702739</v>
      </c>
      <c r="AF152" s="54">
        <f t="shared" si="23"/>
        <v>5398748</v>
      </c>
      <c r="AH152" s="34">
        <f t="shared" si="24"/>
        <v>2.9904306220096314E-3</v>
      </c>
      <c r="AI152" s="34">
        <f t="shared" si="24"/>
        <v>1.7816385296185585E-3</v>
      </c>
      <c r="AJ152" s="34">
        <f t="shared" si="24"/>
        <v>1.8521991934727709E-3</v>
      </c>
      <c r="AL152" s="39">
        <f t="shared" si="25"/>
        <v>0.24857221581820016</v>
      </c>
      <c r="AM152" s="39">
        <f t="shared" si="25"/>
        <v>0.18017147589088506</v>
      </c>
      <c r="AN152" s="39">
        <f t="shared" si="26"/>
        <v>0.57125630829091478</v>
      </c>
    </row>
    <row r="153" spans="1:40" x14ac:dyDescent="0.35">
      <c r="A153" s="25">
        <v>40968</v>
      </c>
      <c r="O153" s="21">
        <f t="shared" si="18"/>
        <v>40968</v>
      </c>
      <c r="P153" s="29">
        <f t="shared" si="19"/>
        <v>0.13986013986014514</v>
      </c>
      <c r="Q153" s="29">
        <f t="shared" si="20"/>
        <v>0.12294718193607976</v>
      </c>
      <c r="R153" s="29">
        <f t="shared" si="21"/>
        <v>2.7475706714256899E-2</v>
      </c>
      <c r="S153" s="29">
        <f t="shared" si="22"/>
        <v>-1.0562748790191517E-2</v>
      </c>
      <c r="V153" s="8" t="s">
        <v>246</v>
      </c>
      <c r="W153" s="20">
        <v>40968</v>
      </c>
      <c r="X153" s="11">
        <v>92.364000000000004</v>
      </c>
      <c r="Y153" s="11">
        <v>103.97799999999999</v>
      </c>
      <c r="Z153" s="11">
        <v>85.593000000000004</v>
      </c>
      <c r="AB153" s="23">
        <v>9514028</v>
      </c>
      <c r="AC153" s="23">
        <v>2375822</v>
      </c>
      <c r="AD153" s="23">
        <v>1705356</v>
      </c>
      <c r="AF153" s="54">
        <f t="shared" si="23"/>
        <v>5432850</v>
      </c>
      <c r="AH153" s="34">
        <f t="shared" si="24"/>
        <v>1.3986013986014515E-3</v>
      </c>
      <c r="AI153" s="34">
        <f t="shared" si="24"/>
        <v>-4.2298744496367246E-4</v>
      </c>
      <c r="AJ153" s="34">
        <f t="shared" si="24"/>
        <v>1.5328450071376777E-3</v>
      </c>
      <c r="AL153" s="39">
        <f t="shared" si="25"/>
        <v>0.24971778514841453</v>
      </c>
      <c r="AM153" s="39">
        <f t="shared" si="25"/>
        <v>0.1792464768865511</v>
      </c>
      <c r="AN153" s="39">
        <f t="shared" si="26"/>
        <v>0.57103573796503437</v>
      </c>
    </row>
    <row r="154" spans="1:40" x14ac:dyDescent="0.35">
      <c r="A154" s="25">
        <v>40999</v>
      </c>
      <c r="O154" s="21">
        <f t="shared" si="18"/>
        <v>40999</v>
      </c>
      <c r="P154" s="29">
        <f t="shared" si="19"/>
        <v>0.16997964574942237</v>
      </c>
      <c r="Q154" s="29">
        <f t="shared" si="20"/>
        <v>0.10309557596057074</v>
      </c>
      <c r="R154" s="29">
        <f t="shared" si="21"/>
        <v>3.728112551005501E-2</v>
      </c>
      <c r="S154" s="29">
        <f t="shared" si="22"/>
        <v>2.9602944278796613E-2</v>
      </c>
      <c r="V154" s="8" t="s">
        <v>247</v>
      </c>
      <c r="W154" s="20">
        <v>40999</v>
      </c>
      <c r="X154" s="11">
        <v>92.521000000000001</v>
      </c>
      <c r="Y154" s="11">
        <v>104.102</v>
      </c>
      <c r="Z154" s="11">
        <v>85.771000000000001</v>
      </c>
      <c r="AB154" s="23">
        <v>9533198</v>
      </c>
      <c r="AC154" s="23">
        <v>2366428</v>
      </c>
      <c r="AD154" s="23">
        <v>1709015</v>
      </c>
      <c r="AF154" s="54">
        <f t="shared" si="23"/>
        <v>5457755</v>
      </c>
      <c r="AH154" s="34">
        <f t="shared" si="24"/>
        <v>1.6997964574942237E-3</v>
      </c>
      <c r="AI154" s="34">
        <f t="shared" si="24"/>
        <v>1.1925599646079887E-3</v>
      </c>
      <c r="AJ154" s="34">
        <f t="shared" si="24"/>
        <v>2.0796093138457264E-3</v>
      </c>
      <c r="AL154" s="39">
        <f t="shared" si="25"/>
        <v>0.24823023711455483</v>
      </c>
      <c r="AM154" s="39">
        <f t="shared" si="25"/>
        <v>0.17926985257203301</v>
      </c>
      <c r="AN154" s="39">
        <f t="shared" si="26"/>
        <v>0.57249991031341219</v>
      </c>
    </row>
    <row r="155" spans="1:40" x14ac:dyDescent="0.35">
      <c r="A155" s="25">
        <v>41029</v>
      </c>
      <c r="O155" s="21">
        <f t="shared" si="18"/>
        <v>41029</v>
      </c>
      <c r="P155" s="29">
        <f t="shared" si="19"/>
        <v>0.15131699830308856</v>
      </c>
      <c r="Q155" s="29">
        <f t="shared" si="20"/>
        <v>0.12399217932127973</v>
      </c>
      <c r="R155" s="29">
        <f t="shared" si="21"/>
        <v>4.0651513922644905E-2</v>
      </c>
      <c r="S155" s="29">
        <f t="shared" si="22"/>
        <v>-1.3326694940836062E-2</v>
      </c>
      <c r="V155" s="8" t="s">
        <v>248</v>
      </c>
      <c r="W155" s="20">
        <v>41029</v>
      </c>
      <c r="X155" s="11">
        <v>92.661000000000001</v>
      </c>
      <c r="Y155" s="11">
        <v>104.04600000000001</v>
      </c>
      <c r="Z155" s="11">
        <v>85.965000000000003</v>
      </c>
      <c r="AB155" s="23">
        <v>9532277</v>
      </c>
      <c r="AC155" s="23">
        <v>2361512</v>
      </c>
      <c r="AD155" s="23">
        <v>1713216</v>
      </c>
      <c r="AF155" s="54">
        <f t="shared" si="23"/>
        <v>5457549</v>
      </c>
      <c r="AH155" s="34">
        <f t="shared" si="24"/>
        <v>1.5131699830308856E-3</v>
      </c>
      <c r="AI155" s="34">
        <f t="shared" si="24"/>
        <v>-5.379339493957598E-4</v>
      </c>
      <c r="AJ155" s="34">
        <f t="shared" si="24"/>
        <v>2.2618367513495543E-3</v>
      </c>
      <c r="AL155" s="39">
        <f t="shared" si="25"/>
        <v>0.24773849941624651</v>
      </c>
      <c r="AM155" s="39">
        <f t="shared" si="25"/>
        <v>0.17972788663191386</v>
      </c>
      <c r="AN155" s="39">
        <f t="shared" si="26"/>
        <v>0.57253361395183966</v>
      </c>
    </row>
    <row r="156" spans="1:40" x14ac:dyDescent="0.35">
      <c r="A156" s="25">
        <v>41060</v>
      </c>
      <c r="O156" s="21">
        <f t="shared" si="18"/>
        <v>41060</v>
      </c>
      <c r="P156" s="29">
        <f t="shared" si="19"/>
        <v>0.10144505239528398</v>
      </c>
      <c r="Q156" s="29">
        <f t="shared" si="20"/>
        <v>8.5334726541425543E-2</v>
      </c>
      <c r="R156" s="29">
        <f t="shared" si="21"/>
        <v>2.5135064122370272E-2</v>
      </c>
      <c r="S156" s="29">
        <f t="shared" si="22"/>
        <v>-9.0247382685118421E-3</v>
      </c>
      <c r="V156" s="8" t="s">
        <v>249</v>
      </c>
      <c r="W156" s="20">
        <v>41060</v>
      </c>
      <c r="X156" s="11">
        <v>92.754999999999995</v>
      </c>
      <c r="Y156" s="11">
        <v>104.008</v>
      </c>
      <c r="Z156" s="11">
        <v>86.084999999999994</v>
      </c>
      <c r="AB156" s="23">
        <v>9530037</v>
      </c>
      <c r="AC156" s="23">
        <v>2354892</v>
      </c>
      <c r="AD156" s="23">
        <v>1715991</v>
      </c>
      <c r="AF156" s="54">
        <f t="shared" si="23"/>
        <v>5459154</v>
      </c>
      <c r="AH156" s="34">
        <f t="shared" si="24"/>
        <v>1.0144505239528397E-3</v>
      </c>
      <c r="AI156" s="34">
        <f t="shared" si="24"/>
        <v>-3.6522307440950072E-4</v>
      </c>
      <c r="AJ156" s="34">
        <f t="shared" si="24"/>
        <v>1.3959169429417825E-3</v>
      </c>
      <c r="AL156" s="39">
        <f t="shared" si="25"/>
        <v>0.24710208365402989</v>
      </c>
      <c r="AM156" s="39">
        <f t="shared" si="25"/>
        <v>0.18006131560664454</v>
      </c>
      <c r="AN156" s="39">
        <f t="shared" si="26"/>
        <v>0.57283660073932552</v>
      </c>
    </row>
    <row r="157" spans="1:40" x14ac:dyDescent="0.35">
      <c r="A157" s="25">
        <v>41090</v>
      </c>
      <c r="O157" s="21">
        <f t="shared" si="18"/>
        <v>41090</v>
      </c>
      <c r="P157" s="29">
        <f t="shared" si="19"/>
        <v>0.10242035469785875</v>
      </c>
      <c r="Q157" s="29">
        <f t="shared" si="20"/>
        <v>0.11007644045885262</v>
      </c>
      <c r="R157" s="29">
        <f t="shared" si="21"/>
        <v>2.0728320321308787E-2</v>
      </c>
      <c r="S157" s="29">
        <f t="shared" si="22"/>
        <v>-2.8384406082302662E-2</v>
      </c>
      <c r="V157" s="8" t="s">
        <v>250</v>
      </c>
      <c r="W157" s="20">
        <v>41090</v>
      </c>
      <c r="X157" s="11">
        <v>92.85</v>
      </c>
      <c r="Y157" s="11">
        <v>103.88800000000001</v>
      </c>
      <c r="Z157" s="11">
        <v>86.183999999999997</v>
      </c>
      <c r="AB157" s="23">
        <v>9534406</v>
      </c>
      <c r="AC157" s="23">
        <v>2345627</v>
      </c>
      <c r="AD157" s="23">
        <v>1718502</v>
      </c>
      <c r="AF157" s="54">
        <f t="shared" si="23"/>
        <v>5470277</v>
      </c>
      <c r="AH157" s="34">
        <f t="shared" si="24"/>
        <v>1.0242035469785874E-3</v>
      </c>
      <c r="AI157" s="34">
        <f t="shared" si="24"/>
        <v>-1.1537574032765782E-3</v>
      </c>
      <c r="AJ157" s="34">
        <f t="shared" si="24"/>
        <v>1.1500261369577019E-3</v>
      </c>
      <c r="AL157" s="39">
        <f t="shared" si="25"/>
        <v>0.24601710898403109</v>
      </c>
      <c r="AM157" s="39">
        <f t="shared" si="25"/>
        <v>0.18024216715755548</v>
      </c>
      <c r="AN157" s="39">
        <f t="shared" si="26"/>
        <v>0.57374072385841346</v>
      </c>
    </row>
    <row r="158" spans="1:40" x14ac:dyDescent="0.35">
      <c r="A158" s="25">
        <v>41121</v>
      </c>
      <c r="O158" s="21">
        <f t="shared" si="18"/>
        <v>41121</v>
      </c>
      <c r="P158" s="29">
        <f t="shared" si="19"/>
        <v>0.10339256865913155</v>
      </c>
      <c r="Q158" s="29">
        <f t="shared" si="20"/>
        <v>7.4102889415636836E-2</v>
      </c>
      <c r="R158" s="29">
        <f t="shared" si="21"/>
        <v>3.0954131888833548E-2</v>
      </c>
      <c r="S158" s="29">
        <f t="shared" si="22"/>
        <v>-1.6644526453388352E-3</v>
      </c>
      <c r="V158" s="8" t="s">
        <v>251</v>
      </c>
      <c r="W158" s="20">
        <v>41121</v>
      </c>
      <c r="X158" s="11">
        <v>92.945999999999998</v>
      </c>
      <c r="Y158" s="11">
        <v>103.881</v>
      </c>
      <c r="Z158" s="11">
        <v>86.331999999999994</v>
      </c>
      <c r="AB158" s="23">
        <v>9554869</v>
      </c>
      <c r="AC158" s="23">
        <v>2360280</v>
      </c>
      <c r="AD158" s="23">
        <v>1722298</v>
      </c>
      <c r="AF158" s="54">
        <f t="shared" si="23"/>
        <v>5472291</v>
      </c>
      <c r="AH158" s="34">
        <f t="shared" si="24"/>
        <v>1.0339256865913155E-3</v>
      </c>
      <c r="AI158" s="34">
        <f t="shared" si="24"/>
        <v>-6.738025565998962E-5</v>
      </c>
      <c r="AJ158" s="34">
        <f t="shared" si="24"/>
        <v>1.7172561032209707E-3</v>
      </c>
      <c r="AL158" s="39">
        <f t="shared" si="25"/>
        <v>0.24702379488405335</v>
      </c>
      <c r="AM158" s="39">
        <f t="shared" si="25"/>
        <v>0.18025343937211488</v>
      </c>
      <c r="AN158" s="39">
        <f t="shared" si="26"/>
        <v>0.57272276574383174</v>
      </c>
    </row>
    <row r="159" spans="1:40" x14ac:dyDescent="0.35">
      <c r="A159" s="25">
        <v>41152</v>
      </c>
      <c r="O159" s="21">
        <f t="shared" si="18"/>
        <v>41152</v>
      </c>
      <c r="P159" s="29">
        <f t="shared" si="19"/>
        <v>6.3477718244999787E-2</v>
      </c>
      <c r="Q159" s="29">
        <f t="shared" si="20"/>
        <v>7.7911071644334834E-2</v>
      </c>
      <c r="R159" s="29">
        <f t="shared" si="21"/>
        <v>3.6373365568320236E-2</v>
      </c>
      <c r="S159" s="29">
        <f t="shared" si="22"/>
        <v>-5.0806718967655283E-2</v>
      </c>
      <c r="V159" s="8" t="s">
        <v>252</v>
      </c>
      <c r="W159" s="20">
        <v>41152</v>
      </c>
      <c r="X159" s="11">
        <v>93.004999999999995</v>
      </c>
      <c r="Y159" s="11">
        <v>103.667</v>
      </c>
      <c r="Z159" s="11">
        <v>86.506</v>
      </c>
      <c r="AB159" s="23">
        <v>9568155</v>
      </c>
      <c r="AC159" s="23">
        <v>2359781</v>
      </c>
      <c r="AD159" s="23">
        <v>1726769</v>
      </c>
      <c r="AF159" s="54">
        <f t="shared" si="23"/>
        <v>5481605</v>
      </c>
      <c r="AH159" s="34">
        <f t="shared" si="24"/>
        <v>6.3477718244999782E-4</v>
      </c>
      <c r="AI159" s="34">
        <f t="shared" si="24"/>
        <v>-2.0600494796930973E-3</v>
      </c>
      <c r="AJ159" s="34">
        <f t="shared" si="24"/>
        <v>2.0154751424733192E-3</v>
      </c>
      <c r="AL159" s="39">
        <f t="shared" si="25"/>
        <v>0.24662863425602952</v>
      </c>
      <c r="AM159" s="39">
        <f t="shared" si="25"/>
        <v>0.18047042507150021</v>
      </c>
      <c r="AN159" s="39">
        <f t="shared" si="26"/>
        <v>0.57290094067247033</v>
      </c>
    </row>
    <row r="160" spans="1:40" x14ac:dyDescent="0.35">
      <c r="A160" s="25">
        <v>41182</v>
      </c>
      <c r="O160" s="21">
        <f t="shared" si="18"/>
        <v>41182</v>
      </c>
      <c r="P160" s="29">
        <f t="shared" si="19"/>
        <v>0.12257405515832948</v>
      </c>
      <c r="Q160" s="29">
        <f t="shared" si="20"/>
        <v>7.0943967490390336E-2</v>
      </c>
      <c r="R160" s="29">
        <f t="shared" si="21"/>
        <v>4.0407623498508058E-2</v>
      </c>
      <c r="S160" s="29">
        <f t="shared" si="22"/>
        <v>1.1222464169431083E-2</v>
      </c>
      <c r="V160" s="8" t="s">
        <v>253</v>
      </c>
      <c r="W160" s="20">
        <v>41182</v>
      </c>
      <c r="X160" s="11">
        <v>93.119</v>
      </c>
      <c r="Y160" s="11">
        <v>103.714</v>
      </c>
      <c r="Z160" s="11">
        <v>86.7</v>
      </c>
      <c r="AB160" s="23">
        <v>9611034</v>
      </c>
      <c r="AC160" s="23">
        <v>2379036</v>
      </c>
      <c r="AD160" s="23">
        <v>1731721</v>
      </c>
      <c r="AF160" s="54">
        <f t="shared" si="23"/>
        <v>5500277</v>
      </c>
      <c r="AH160" s="34">
        <f t="shared" si="24"/>
        <v>1.2257405515832948E-3</v>
      </c>
      <c r="AI160" s="34">
        <f t="shared" si="24"/>
        <v>4.5337474799113549E-4</v>
      </c>
      <c r="AJ160" s="34">
        <f t="shared" si="24"/>
        <v>2.2426190090861051E-3</v>
      </c>
      <c r="AL160" s="39">
        <f t="shared" si="25"/>
        <v>0.24753174320265645</v>
      </c>
      <c r="AM160" s="39">
        <f t="shared" si="25"/>
        <v>0.1801805091939119</v>
      </c>
      <c r="AN160" s="39">
        <f t="shared" si="26"/>
        <v>0.5722877476034316</v>
      </c>
    </row>
    <row r="161" spans="1:40" x14ac:dyDescent="0.35">
      <c r="A161" s="25">
        <v>41213</v>
      </c>
      <c r="O161" s="21">
        <f t="shared" si="18"/>
        <v>41213</v>
      </c>
      <c r="P161" s="29">
        <f t="shared" si="19"/>
        <v>0.24270020081830676</v>
      </c>
      <c r="Q161" s="29">
        <f t="shared" si="20"/>
        <v>0.18026344762143742</v>
      </c>
      <c r="R161" s="29">
        <f t="shared" si="21"/>
        <v>4.0179524054528744E-2</v>
      </c>
      <c r="S161" s="29">
        <f t="shared" si="22"/>
        <v>2.2257229142340604E-2</v>
      </c>
      <c r="V161" s="8" t="s">
        <v>254</v>
      </c>
      <c r="W161" s="20">
        <v>41213</v>
      </c>
      <c r="X161" s="11">
        <v>93.344999999999999</v>
      </c>
      <c r="Y161" s="11">
        <v>103.80800000000001</v>
      </c>
      <c r="Z161" s="11">
        <v>86.893000000000001</v>
      </c>
      <c r="AB161" s="23">
        <v>9622784</v>
      </c>
      <c r="AC161" s="23">
        <v>2363096</v>
      </c>
      <c r="AD161" s="23">
        <v>1736870</v>
      </c>
      <c r="AF161" s="54">
        <f t="shared" si="23"/>
        <v>5522818</v>
      </c>
      <c r="AH161" s="34">
        <f t="shared" si="24"/>
        <v>2.4270020081830677E-3</v>
      </c>
      <c r="AI161" s="34">
        <f t="shared" si="24"/>
        <v>9.0633858495485953E-4</v>
      </c>
      <c r="AJ161" s="34">
        <f t="shared" si="24"/>
        <v>2.2260668973471493E-3</v>
      </c>
      <c r="AL161" s="39">
        <f t="shared" si="25"/>
        <v>0.24557300673069249</v>
      </c>
      <c r="AM161" s="39">
        <f t="shared" si="25"/>
        <v>0.18049558215169331</v>
      </c>
      <c r="AN161" s="39">
        <f t="shared" si="26"/>
        <v>0.57393141111761414</v>
      </c>
    </row>
    <row r="162" spans="1:40" x14ac:dyDescent="0.35">
      <c r="A162" s="25">
        <v>41243</v>
      </c>
      <c r="O162" s="21">
        <f t="shared" si="18"/>
        <v>41243</v>
      </c>
      <c r="P162" s="29">
        <f t="shared" si="19"/>
        <v>0.10712946595960611</v>
      </c>
      <c r="Q162" s="29">
        <f t="shared" si="20"/>
        <v>8.4034735383505685E-2</v>
      </c>
      <c r="R162" s="29">
        <f t="shared" si="21"/>
        <v>2.9780500573176532E-2</v>
      </c>
      <c r="S162" s="29">
        <f t="shared" si="22"/>
        <v>-6.6857699970761042E-3</v>
      </c>
      <c r="V162" s="8" t="s">
        <v>255</v>
      </c>
      <c r="W162" s="20">
        <v>41243</v>
      </c>
      <c r="X162" s="11">
        <v>93.444999999999993</v>
      </c>
      <c r="Y162" s="11">
        <v>103.78</v>
      </c>
      <c r="Z162" s="11">
        <v>87.037000000000006</v>
      </c>
      <c r="AB162" s="23">
        <v>9688932</v>
      </c>
      <c r="AC162" s="23">
        <v>2401597</v>
      </c>
      <c r="AD162" s="23">
        <v>1741126</v>
      </c>
      <c r="AF162" s="54">
        <f t="shared" si="23"/>
        <v>5546209</v>
      </c>
      <c r="AH162" s="34">
        <f t="shared" si="24"/>
        <v>1.0712946595960611E-3</v>
      </c>
      <c r="AI162" s="34">
        <f t="shared" si="24"/>
        <v>-2.6972872996306444E-4</v>
      </c>
      <c r="AJ162" s="34">
        <f t="shared" si="24"/>
        <v>1.6572105923377655E-3</v>
      </c>
      <c r="AL162" s="39">
        <f t="shared" si="25"/>
        <v>0.24787014709154734</v>
      </c>
      <c r="AM162" s="39">
        <f t="shared" si="25"/>
        <v>0.17970257196562014</v>
      </c>
      <c r="AN162" s="39">
        <f t="shared" si="26"/>
        <v>0.57242728094283257</v>
      </c>
    </row>
    <row r="163" spans="1:40" x14ac:dyDescent="0.35">
      <c r="A163" s="25">
        <v>41274</v>
      </c>
      <c r="O163" s="21">
        <f t="shared" si="18"/>
        <v>41274</v>
      </c>
      <c r="P163" s="29">
        <f t="shared" si="19"/>
        <v>7.3840226871424497E-2</v>
      </c>
      <c r="Q163" s="29">
        <f t="shared" si="20"/>
        <v>8.9130138651672991E-2</v>
      </c>
      <c r="R163" s="29">
        <f t="shared" si="21"/>
        <v>2.9300560033682678E-2</v>
      </c>
      <c r="S163" s="29">
        <f t="shared" si="22"/>
        <v>-4.4590471813931172E-2</v>
      </c>
      <c r="V163" s="8" t="s">
        <v>256</v>
      </c>
      <c r="W163" s="20">
        <v>41274</v>
      </c>
      <c r="X163" s="11">
        <v>93.513999999999996</v>
      </c>
      <c r="Y163" s="11">
        <v>103.59399999999999</v>
      </c>
      <c r="Z163" s="11">
        <v>87.179000000000002</v>
      </c>
      <c r="AB163" s="23">
        <v>9718968</v>
      </c>
      <c r="AC163" s="23">
        <v>2418037</v>
      </c>
      <c r="AD163" s="23">
        <v>1745467</v>
      </c>
      <c r="AF163" s="54">
        <f t="shared" si="23"/>
        <v>5555464</v>
      </c>
      <c r="AH163" s="34">
        <f t="shared" si="24"/>
        <v>7.3840226871424496E-4</v>
      </c>
      <c r="AI163" s="34">
        <f t="shared" si="24"/>
        <v>-1.7922528425516192E-3</v>
      </c>
      <c r="AJ163" s="34">
        <f t="shared" si="24"/>
        <v>1.6314900559531681E-3</v>
      </c>
      <c r="AL163" s="39">
        <f t="shared" si="25"/>
        <v>0.24879565402417211</v>
      </c>
      <c r="AM163" s="39">
        <f t="shared" si="25"/>
        <v>0.17959386222899387</v>
      </c>
      <c r="AN163" s="39">
        <f t="shared" si="26"/>
        <v>0.57161048374683399</v>
      </c>
    </row>
    <row r="164" spans="1:40" x14ac:dyDescent="0.35">
      <c r="A164" s="25">
        <v>41305</v>
      </c>
      <c r="O164" s="21">
        <f t="shared" si="18"/>
        <v>41305</v>
      </c>
      <c r="P164" s="29">
        <f t="shared" si="19"/>
        <v>0.2021087751566687</v>
      </c>
      <c r="Q164" s="29">
        <f t="shared" si="20"/>
        <v>0.14298752754623634</v>
      </c>
      <c r="R164" s="29">
        <f t="shared" si="21"/>
        <v>3.1703451429007642E-2</v>
      </c>
      <c r="S164" s="29">
        <f t="shared" si="22"/>
        <v>2.7417796181424717E-2</v>
      </c>
      <c r="V164" s="8" t="s">
        <v>257</v>
      </c>
      <c r="W164" s="20">
        <v>41305</v>
      </c>
      <c r="X164" s="11">
        <v>93.703000000000003</v>
      </c>
      <c r="Y164" s="11">
        <v>103.70699999999999</v>
      </c>
      <c r="Z164" s="11">
        <v>87.332999999999998</v>
      </c>
      <c r="AB164" s="23">
        <v>9758391</v>
      </c>
      <c r="AC164" s="23">
        <v>2452827</v>
      </c>
      <c r="AD164" s="23">
        <v>1751362</v>
      </c>
      <c r="AF164" s="54">
        <f t="shared" si="23"/>
        <v>5554202</v>
      </c>
      <c r="AH164" s="34">
        <f t="shared" si="24"/>
        <v>2.0210877515666869E-3</v>
      </c>
      <c r="AI164" s="34">
        <f t="shared" si="24"/>
        <v>1.0907967642913639E-3</v>
      </c>
      <c r="AJ164" s="34">
        <f t="shared" si="24"/>
        <v>1.7664804597437038E-3</v>
      </c>
      <c r="AL164" s="39">
        <f t="shared" si="25"/>
        <v>0.25135567943526754</v>
      </c>
      <c r="AM164" s="39">
        <f t="shared" si="25"/>
        <v>0.1794724150733456</v>
      </c>
      <c r="AN164" s="39">
        <f t="shared" si="26"/>
        <v>0.56917190549138685</v>
      </c>
    </row>
    <row r="165" spans="1:40" x14ac:dyDescent="0.35">
      <c r="A165" s="25">
        <v>41333</v>
      </c>
      <c r="O165" s="21">
        <f t="shared" si="18"/>
        <v>41333</v>
      </c>
      <c r="P165" s="29">
        <f t="shared" si="19"/>
        <v>0.10885457242564683</v>
      </c>
      <c r="Q165" s="29">
        <f t="shared" si="20"/>
        <v>0.10394483192302192</v>
      </c>
      <c r="R165" s="29">
        <f t="shared" si="21"/>
        <v>3.7530788214666592E-2</v>
      </c>
      <c r="S165" s="29">
        <f t="shared" si="22"/>
        <v>-3.2621047712041697E-2</v>
      </c>
      <c r="V165" s="8" t="s">
        <v>258</v>
      </c>
      <c r="W165" s="20">
        <v>41333</v>
      </c>
      <c r="X165" s="11">
        <v>93.805000000000007</v>
      </c>
      <c r="Y165" s="11">
        <v>103.572</v>
      </c>
      <c r="Z165" s="11">
        <v>87.515000000000001</v>
      </c>
      <c r="AB165" s="23">
        <v>9758551</v>
      </c>
      <c r="AC165" s="23">
        <v>2445443</v>
      </c>
      <c r="AD165" s="23">
        <v>1757438</v>
      </c>
      <c r="AF165" s="54">
        <f t="shared" si="23"/>
        <v>5555670</v>
      </c>
      <c r="AH165" s="34">
        <f t="shared" si="24"/>
        <v>1.0885457242564684E-3</v>
      </c>
      <c r="AI165" s="34">
        <f t="shared" si="24"/>
        <v>-1.3017443374120446E-3</v>
      </c>
      <c r="AJ165" s="34">
        <f t="shared" si="24"/>
        <v>2.0839774197611688E-3</v>
      </c>
      <c r="AL165" s="39">
        <f t="shared" si="25"/>
        <v>0.2505948885239212</v>
      </c>
      <c r="AM165" s="39">
        <f t="shared" si="25"/>
        <v>0.18009210588744168</v>
      </c>
      <c r="AN165" s="39">
        <f t="shared" si="26"/>
        <v>0.56931300558863707</v>
      </c>
    </row>
    <row r="166" spans="1:40" x14ac:dyDescent="0.35">
      <c r="A166" s="25">
        <v>41364</v>
      </c>
      <c r="O166" s="21">
        <f t="shared" si="18"/>
        <v>41364</v>
      </c>
      <c r="P166" s="29">
        <f t="shared" si="19"/>
        <v>9.1679547998505959E-2</v>
      </c>
      <c r="Q166" s="29">
        <f t="shared" si="20"/>
        <v>0.11308247429794772</v>
      </c>
      <c r="R166" s="29">
        <f t="shared" si="21"/>
        <v>3.2405669364470494E-2</v>
      </c>
      <c r="S166" s="29">
        <f t="shared" si="22"/>
        <v>-5.3808595663912252E-2</v>
      </c>
      <c r="V166" s="8" t="s">
        <v>259</v>
      </c>
      <c r="W166" s="20">
        <v>41364</v>
      </c>
      <c r="X166" s="11">
        <v>93.891000000000005</v>
      </c>
      <c r="Y166" s="11">
        <v>103.348</v>
      </c>
      <c r="Z166" s="11">
        <v>87.671999999999997</v>
      </c>
      <c r="AB166" s="23">
        <v>9758165</v>
      </c>
      <c r="AC166" s="23">
        <v>2427807</v>
      </c>
      <c r="AD166" s="23">
        <v>1762674</v>
      </c>
      <c r="AF166" s="54">
        <f t="shared" si="23"/>
        <v>5567684</v>
      </c>
      <c r="AH166" s="34">
        <f t="shared" si="24"/>
        <v>9.167954799850596E-4</v>
      </c>
      <c r="AI166" s="34">
        <f t="shared" si="24"/>
        <v>-2.1627466882941696E-3</v>
      </c>
      <c r="AJ166" s="34">
        <f t="shared" si="24"/>
        <v>1.7939781751699305E-3</v>
      </c>
      <c r="AL166" s="39">
        <f t="shared" si="25"/>
        <v>0.24879749420101013</v>
      </c>
      <c r="AM166" s="39">
        <f t="shared" si="25"/>
        <v>0.1806358060147579</v>
      </c>
      <c r="AN166" s="39">
        <f t="shared" si="26"/>
        <v>0.57056669978423202</v>
      </c>
    </row>
    <row r="167" spans="1:40" x14ac:dyDescent="0.35">
      <c r="A167" s="25">
        <v>41394</v>
      </c>
      <c r="O167" s="21">
        <f t="shared" si="18"/>
        <v>41394</v>
      </c>
      <c r="P167" s="29">
        <f t="shared" si="19"/>
        <v>4.8992981222899183E-2</v>
      </c>
      <c r="Q167" s="29">
        <f t="shared" si="20"/>
        <v>3.6407971013608549E-2</v>
      </c>
      <c r="R167" s="29">
        <f t="shared" si="21"/>
        <v>3.585525949600344E-2</v>
      </c>
      <c r="S167" s="29">
        <f t="shared" si="22"/>
        <v>-2.3270249286712803E-2</v>
      </c>
      <c r="V167" s="8" t="s">
        <v>260</v>
      </c>
      <c r="W167" s="20">
        <v>41394</v>
      </c>
      <c r="X167" s="11">
        <v>93.936999999999998</v>
      </c>
      <c r="Y167" s="11">
        <v>103.251</v>
      </c>
      <c r="Z167" s="11">
        <v>87.846000000000004</v>
      </c>
      <c r="AB167" s="23">
        <v>9785186</v>
      </c>
      <c r="AC167" s="23">
        <v>2426054</v>
      </c>
      <c r="AD167" s="23">
        <v>1767802</v>
      </c>
      <c r="AF167" s="54">
        <f t="shared" si="23"/>
        <v>5591330</v>
      </c>
      <c r="AH167" s="34">
        <f t="shared" si="24"/>
        <v>4.8992981222899181E-4</v>
      </c>
      <c r="AI167" s="34">
        <f t="shared" si="24"/>
        <v>-9.3857646011528235E-4</v>
      </c>
      <c r="AJ167" s="34">
        <f t="shared" si="24"/>
        <v>1.9846701341364016E-3</v>
      </c>
      <c r="AL167" s="39">
        <f t="shared" si="25"/>
        <v>0.2479313116786947</v>
      </c>
      <c r="AM167" s="39">
        <f t="shared" si="25"/>
        <v>0.18066105232951116</v>
      </c>
      <c r="AN167" s="39">
        <f t="shared" si="26"/>
        <v>0.57140763599179412</v>
      </c>
    </row>
    <row r="168" spans="1:40" x14ac:dyDescent="0.35">
      <c r="A168" s="25">
        <v>41425</v>
      </c>
      <c r="O168" s="21">
        <f t="shared" si="18"/>
        <v>41425</v>
      </c>
      <c r="P168" s="29">
        <f t="shared" si="19"/>
        <v>0.1170997583486799</v>
      </c>
      <c r="Q168" s="29">
        <f t="shared" si="20"/>
        <v>0.10811255323195039</v>
      </c>
      <c r="R168" s="29">
        <f t="shared" si="21"/>
        <v>3.7374726575277059E-2</v>
      </c>
      <c r="S168" s="29">
        <f t="shared" si="22"/>
        <v>-2.8387521458547553E-2</v>
      </c>
      <c r="V168" s="8" t="s">
        <v>261</v>
      </c>
      <c r="W168" s="20">
        <v>41425</v>
      </c>
      <c r="X168" s="11">
        <v>94.046999999999997</v>
      </c>
      <c r="Y168" s="11">
        <v>103.133</v>
      </c>
      <c r="Z168" s="11">
        <v>88.028000000000006</v>
      </c>
      <c r="AB168" s="23">
        <v>9826476</v>
      </c>
      <c r="AC168" s="23">
        <v>2440830</v>
      </c>
      <c r="AD168" s="23">
        <v>1772664</v>
      </c>
      <c r="AF168" s="54">
        <f t="shared" si="23"/>
        <v>5612982</v>
      </c>
      <c r="AH168" s="34">
        <f t="shared" si="24"/>
        <v>1.170997583486799E-3</v>
      </c>
      <c r="AI168" s="34">
        <f t="shared" si="24"/>
        <v>-1.1428460741301218E-3</v>
      </c>
      <c r="AJ168" s="34">
        <f t="shared" si="24"/>
        <v>2.0718074812740724E-3</v>
      </c>
      <c r="AL168" s="39">
        <f t="shared" si="25"/>
        <v>0.24839321848442922</v>
      </c>
      <c r="AM168" s="39">
        <f t="shared" si="25"/>
        <v>0.18039671597427195</v>
      </c>
      <c r="AN168" s="39">
        <f t="shared" si="26"/>
        <v>0.57121006554129883</v>
      </c>
    </row>
    <row r="169" spans="1:40" x14ac:dyDescent="0.35">
      <c r="A169" s="25">
        <v>41455</v>
      </c>
      <c r="O169" s="21">
        <f t="shared" si="18"/>
        <v>41455</v>
      </c>
      <c r="P169" s="29">
        <f t="shared" si="19"/>
        <v>0.17225429838273007</v>
      </c>
      <c r="Q169" s="29">
        <f t="shared" si="20"/>
        <v>0.13364013311627332</v>
      </c>
      <c r="R169" s="29">
        <f t="shared" si="21"/>
        <v>3.6692761931444932E-2</v>
      </c>
      <c r="S169" s="29">
        <f t="shared" si="22"/>
        <v>1.9214033350118118E-3</v>
      </c>
      <c r="V169" s="8" t="s">
        <v>262</v>
      </c>
      <c r="W169" s="20">
        <v>41455</v>
      </c>
      <c r="X169" s="11">
        <v>94.209000000000003</v>
      </c>
      <c r="Y169" s="11">
        <v>103.14100000000001</v>
      </c>
      <c r="Z169" s="11">
        <v>88.206999999999994</v>
      </c>
      <c r="AB169" s="23">
        <v>9848526</v>
      </c>
      <c r="AC169" s="23">
        <v>2439481</v>
      </c>
      <c r="AD169" s="23">
        <v>1777131</v>
      </c>
      <c r="AF169" s="54">
        <f t="shared" si="23"/>
        <v>5631914</v>
      </c>
      <c r="AH169" s="34">
        <f t="shared" si="24"/>
        <v>1.7225429838273007E-3</v>
      </c>
      <c r="AI169" s="34">
        <f t="shared" si="24"/>
        <v>7.7569740044503477E-5</v>
      </c>
      <c r="AJ169" s="34">
        <f t="shared" si="24"/>
        <v>2.0334439042121576E-3</v>
      </c>
      <c r="AL169" s="39">
        <f t="shared" si="25"/>
        <v>0.24770011268691375</v>
      </c>
      <c r="AM169" s="39">
        <f t="shared" si="25"/>
        <v>0.18044639370399185</v>
      </c>
      <c r="AN169" s="39">
        <f t="shared" si="26"/>
        <v>0.57185349360909443</v>
      </c>
    </row>
    <row r="170" spans="1:40" x14ac:dyDescent="0.35">
      <c r="A170" s="25">
        <v>41486</v>
      </c>
      <c r="O170" s="21">
        <f t="shared" si="18"/>
        <v>41486</v>
      </c>
      <c r="P170" s="29">
        <f t="shared" si="19"/>
        <v>0.12737636531540547</v>
      </c>
      <c r="Q170" s="29">
        <f t="shared" si="20"/>
        <v>0.10654652426885844</v>
      </c>
      <c r="R170" s="29">
        <f t="shared" si="21"/>
        <v>2.6368808707841869E-2</v>
      </c>
      <c r="S170" s="29">
        <f t="shared" si="22"/>
        <v>-5.5389676612948371E-3</v>
      </c>
      <c r="V170" s="8" t="s">
        <v>263</v>
      </c>
      <c r="W170" s="20">
        <v>41486</v>
      </c>
      <c r="X170" s="11">
        <v>94.328999999999994</v>
      </c>
      <c r="Y170" s="11">
        <v>103.11799999999999</v>
      </c>
      <c r="Z170" s="11">
        <v>88.335999999999999</v>
      </c>
      <c r="AB170" s="23">
        <v>9877153</v>
      </c>
      <c r="AC170" s="23">
        <v>2453376</v>
      </c>
      <c r="AD170" s="23">
        <v>1780884</v>
      </c>
      <c r="AF170" s="54">
        <f t="shared" si="23"/>
        <v>5642893</v>
      </c>
      <c r="AH170" s="34">
        <f t="shared" si="24"/>
        <v>1.2737636531540547E-3</v>
      </c>
      <c r="AI170" s="34">
        <f t="shared" si="24"/>
        <v>-2.2299570490891444E-4</v>
      </c>
      <c r="AJ170" s="34">
        <f t="shared" si="24"/>
        <v>1.4624689650481809E-3</v>
      </c>
      <c r="AL170" s="39">
        <f t="shared" si="25"/>
        <v>0.24838898415363211</v>
      </c>
      <c r="AM170" s="39">
        <f t="shared" si="25"/>
        <v>0.18030337284438136</v>
      </c>
      <c r="AN170" s="39">
        <f t="shared" si="26"/>
        <v>0.57130764300198655</v>
      </c>
    </row>
    <row r="171" spans="1:40" x14ac:dyDescent="0.35">
      <c r="A171" s="25">
        <v>41517</v>
      </c>
      <c r="O171" s="21">
        <f t="shared" si="18"/>
        <v>41517</v>
      </c>
      <c r="P171" s="29">
        <f t="shared" si="19"/>
        <v>0.10813217568298601</v>
      </c>
      <c r="Q171" s="29">
        <f t="shared" si="20"/>
        <v>8.5841291694807059E-2</v>
      </c>
      <c r="R171" s="29">
        <f t="shared" si="21"/>
        <v>4.8394366454440153E-2</v>
      </c>
      <c r="S171" s="29">
        <f t="shared" si="22"/>
        <v>-2.610348246626119E-2</v>
      </c>
      <c r="V171" s="8" t="s">
        <v>264</v>
      </c>
      <c r="W171" s="20">
        <v>41517</v>
      </c>
      <c r="X171" s="11">
        <v>94.430999999999997</v>
      </c>
      <c r="Y171" s="11">
        <v>103.009</v>
      </c>
      <c r="Z171" s="11">
        <v>88.572999999999993</v>
      </c>
      <c r="AB171" s="23">
        <v>9903566</v>
      </c>
      <c r="AC171" s="23">
        <v>2445671</v>
      </c>
      <c r="AD171" s="23">
        <v>1786388</v>
      </c>
      <c r="AF171" s="54">
        <f t="shared" si="23"/>
        <v>5671507</v>
      </c>
      <c r="AH171" s="34">
        <f t="shared" si="24"/>
        <v>1.0813217568298602E-3</v>
      </c>
      <c r="AI171" s="34">
        <f t="shared" si="24"/>
        <v>-1.0570414476618502E-3</v>
      </c>
      <c r="AJ171" s="34">
        <f t="shared" si="24"/>
        <v>2.6829378735735688E-3</v>
      </c>
      <c r="AL171" s="39">
        <f t="shared" si="25"/>
        <v>0.24694852339046361</v>
      </c>
      <c r="AM171" s="39">
        <f t="shared" si="25"/>
        <v>0.18037825970968438</v>
      </c>
      <c r="AN171" s="39">
        <f t="shared" si="26"/>
        <v>0.57267321689985207</v>
      </c>
    </row>
    <row r="172" spans="1:40" x14ac:dyDescent="0.35">
      <c r="A172" s="25">
        <v>41547</v>
      </c>
      <c r="O172" s="21">
        <f t="shared" si="18"/>
        <v>41547</v>
      </c>
      <c r="P172" s="29">
        <f t="shared" si="19"/>
        <v>0.11860511908166702</v>
      </c>
      <c r="Q172" s="29">
        <f t="shared" si="20"/>
        <v>9.7448110127636711E-2</v>
      </c>
      <c r="R172" s="29">
        <f t="shared" si="21"/>
        <v>3.3156807348247309E-2</v>
      </c>
      <c r="S172" s="29">
        <f t="shared" si="22"/>
        <v>-1.1999798394217004E-2</v>
      </c>
      <c r="V172" s="8" t="s">
        <v>265</v>
      </c>
      <c r="W172" s="20">
        <v>41547</v>
      </c>
      <c r="X172" s="11">
        <v>94.543000000000006</v>
      </c>
      <c r="Y172" s="11">
        <v>102.959</v>
      </c>
      <c r="Z172" s="11">
        <v>88.736000000000004</v>
      </c>
      <c r="AB172" s="23">
        <v>9935209</v>
      </c>
      <c r="AC172" s="23">
        <v>2456157</v>
      </c>
      <c r="AD172" s="23">
        <v>1790043</v>
      </c>
      <c r="AF172" s="54">
        <f t="shared" si="23"/>
        <v>5689009</v>
      </c>
      <c r="AH172" s="34">
        <f t="shared" si="24"/>
        <v>1.1860511908166702E-3</v>
      </c>
      <c r="AI172" s="34">
        <f t="shared" si="24"/>
        <v>-4.8539448009394479E-4</v>
      </c>
      <c r="AJ172" s="34">
        <f t="shared" si="24"/>
        <v>1.840289930340069E-3</v>
      </c>
      <c r="AL172" s="39">
        <f t="shared" si="25"/>
        <v>0.24721744655799391</v>
      </c>
      <c r="AM172" s="39">
        <f t="shared" si="25"/>
        <v>0.18017165013841177</v>
      </c>
      <c r="AN172" s="39">
        <f t="shared" si="26"/>
        <v>0.57261090330359432</v>
      </c>
    </row>
    <row r="173" spans="1:40" x14ac:dyDescent="0.35">
      <c r="A173" s="25">
        <v>41578</v>
      </c>
      <c r="O173" s="21">
        <f t="shared" si="18"/>
        <v>41578</v>
      </c>
      <c r="P173" s="29">
        <f t="shared" si="19"/>
        <v>0.16923516283595461</v>
      </c>
      <c r="Q173" s="29">
        <f t="shared" si="20"/>
        <v>0.14190193580221228</v>
      </c>
      <c r="R173" s="29">
        <f t="shared" si="21"/>
        <v>3.7650071975635149E-2</v>
      </c>
      <c r="S173" s="29">
        <f t="shared" si="22"/>
        <v>-1.0316844941892825E-2</v>
      </c>
      <c r="V173" s="8" t="s">
        <v>266</v>
      </c>
      <c r="W173" s="20">
        <v>41578</v>
      </c>
      <c r="X173" s="11">
        <v>94.703000000000003</v>
      </c>
      <c r="Y173" s="11">
        <v>102.916</v>
      </c>
      <c r="Z173" s="11">
        <v>88.921999999999997</v>
      </c>
      <c r="AB173" s="23">
        <v>9986400</v>
      </c>
      <c r="AC173" s="23">
        <v>2466901</v>
      </c>
      <c r="AD173" s="23">
        <v>1793749</v>
      </c>
      <c r="AF173" s="54">
        <f t="shared" si="23"/>
        <v>5725750</v>
      </c>
      <c r="AH173" s="34">
        <f t="shared" si="24"/>
        <v>1.6923516283595462E-3</v>
      </c>
      <c r="AI173" s="34">
        <f t="shared" si="24"/>
        <v>-4.1764197398970818E-4</v>
      </c>
      <c r="AJ173" s="34">
        <f t="shared" si="24"/>
        <v>2.096105301117842E-3</v>
      </c>
      <c r="AL173" s="39">
        <f t="shared" si="25"/>
        <v>0.24702605543539213</v>
      </c>
      <c r="AM173" s="39">
        <f t="shared" si="25"/>
        <v>0.17961918208763919</v>
      </c>
      <c r="AN173" s="39">
        <f t="shared" si="26"/>
        <v>0.5733547624769687</v>
      </c>
    </row>
    <row r="174" spans="1:40" x14ac:dyDescent="0.35">
      <c r="A174" s="25">
        <v>41608</v>
      </c>
      <c r="O174" s="21">
        <f t="shared" si="18"/>
        <v>41608</v>
      </c>
      <c r="P174" s="29">
        <f t="shared" si="19"/>
        <v>0.16578144303770365</v>
      </c>
      <c r="Q174" s="29">
        <f t="shared" si="20"/>
        <v>0.13108133316438869</v>
      </c>
      <c r="R174" s="29">
        <f t="shared" si="21"/>
        <v>4.3333307721169501E-2</v>
      </c>
      <c r="S174" s="29">
        <f t="shared" si="22"/>
        <v>-8.6331978478545457E-3</v>
      </c>
      <c r="V174" s="8" t="s">
        <v>267</v>
      </c>
      <c r="W174" s="20">
        <v>41608</v>
      </c>
      <c r="X174" s="11">
        <v>94.86</v>
      </c>
      <c r="Y174" s="11">
        <v>102.88</v>
      </c>
      <c r="Z174" s="11">
        <v>89.137</v>
      </c>
      <c r="AB174" s="23">
        <v>10030480</v>
      </c>
      <c r="AC174" s="23">
        <v>2475562</v>
      </c>
      <c r="AD174" s="23">
        <v>1797688</v>
      </c>
      <c r="AF174" s="54">
        <f t="shared" si="23"/>
        <v>5757230</v>
      </c>
      <c r="AH174" s="34">
        <f t="shared" si="24"/>
        <v>1.6578144303770364E-3</v>
      </c>
      <c r="AI174" s="34">
        <f t="shared" si="24"/>
        <v>-3.4979983676008947E-4</v>
      </c>
      <c r="AJ174" s="34">
        <f t="shared" si="24"/>
        <v>2.4178493511167473E-3</v>
      </c>
      <c r="AL174" s="39">
        <f t="shared" si="25"/>
        <v>0.24680394158604574</v>
      </c>
      <c r="AM174" s="39">
        <f t="shared" si="25"/>
        <v>0.17922252972938482</v>
      </c>
      <c r="AN174" s="39">
        <f t="shared" si="26"/>
        <v>0.57397352868456941</v>
      </c>
    </row>
    <row r="175" spans="1:40" x14ac:dyDescent="0.35">
      <c r="A175" s="25">
        <v>41639</v>
      </c>
      <c r="O175" s="21">
        <f t="shared" si="18"/>
        <v>41639</v>
      </c>
      <c r="P175" s="29">
        <f t="shared" si="19"/>
        <v>0.10647269660552297</v>
      </c>
      <c r="Q175" s="29">
        <f t="shared" si="20"/>
        <v>0.10329018419488395</v>
      </c>
      <c r="R175" s="29">
        <f t="shared" si="21"/>
        <v>5.0501315780149769E-2</v>
      </c>
      <c r="S175" s="29">
        <f t="shared" si="22"/>
        <v>-4.7318803369510748E-2</v>
      </c>
      <c r="V175" s="8" t="s">
        <v>268</v>
      </c>
      <c r="W175" s="20">
        <v>41639</v>
      </c>
      <c r="X175" s="11">
        <v>94.960999999999999</v>
      </c>
      <c r="Y175" s="11">
        <v>102.682</v>
      </c>
      <c r="Z175" s="11">
        <v>89.388000000000005</v>
      </c>
      <c r="AB175" s="23">
        <v>10046851</v>
      </c>
      <c r="AC175" s="23">
        <v>2470185</v>
      </c>
      <c r="AD175" s="23">
        <v>1801843</v>
      </c>
      <c r="AF175" s="54">
        <f t="shared" si="23"/>
        <v>5774823</v>
      </c>
      <c r="AH175" s="34">
        <f t="shared" si="24"/>
        <v>1.0647269660552297E-3</v>
      </c>
      <c r="AI175" s="34">
        <f t="shared" si="24"/>
        <v>-1.9245723172627654E-3</v>
      </c>
      <c r="AJ175" s="34">
        <f t="shared" si="24"/>
        <v>2.8158901466282774E-3</v>
      </c>
      <c r="AL175" s="39">
        <f t="shared" si="25"/>
        <v>0.24586659043714293</v>
      </c>
      <c r="AM175" s="39">
        <f t="shared" si="25"/>
        <v>0.17934405516713645</v>
      </c>
      <c r="AN175" s="39">
        <f t="shared" si="26"/>
        <v>0.57478935439572065</v>
      </c>
    </row>
    <row r="176" spans="1:40" x14ac:dyDescent="0.35">
      <c r="A176" s="25">
        <v>41670</v>
      </c>
      <c r="O176" s="21">
        <f t="shared" si="18"/>
        <v>41670</v>
      </c>
      <c r="P176" s="29">
        <f t="shared" si="19"/>
        <v>0.10846558060676956</v>
      </c>
      <c r="Q176" s="29">
        <f t="shared" si="20"/>
        <v>8.4130494893966914E-2</v>
      </c>
      <c r="R176" s="29">
        <f t="shared" si="21"/>
        <v>3.9555533610264024E-2</v>
      </c>
      <c r="S176" s="29">
        <f t="shared" si="22"/>
        <v>-1.5220447897461388E-2</v>
      </c>
      <c r="V176" s="8" t="s">
        <v>269</v>
      </c>
      <c r="W176" s="20">
        <v>41670</v>
      </c>
      <c r="X176" s="11">
        <v>95.063999999999993</v>
      </c>
      <c r="Y176" s="11">
        <v>102.61799999999999</v>
      </c>
      <c r="Z176" s="11">
        <v>89.584000000000003</v>
      </c>
      <c r="AB176" s="23">
        <v>10003046</v>
      </c>
      <c r="AC176" s="23">
        <v>2442722</v>
      </c>
      <c r="AD176" s="23">
        <v>1804524</v>
      </c>
      <c r="AF176" s="54">
        <f t="shared" si="23"/>
        <v>5755800</v>
      </c>
      <c r="AH176" s="34">
        <f t="shared" si="24"/>
        <v>1.0846558060676956E-3</v>
      </c>
      <c r="AI176" s="34">
        <f t="shared" si="24"/>
        <v>-6.2328353557592527E-4</v>
      </c>
      <c r="AJ176" s="34">
        <f t="shared" si="24"/>
        <v>2.1926880565623793E-3</v>
      </c>
      <c r="AL176" s="39">
        <f t="shared" si="25"/>
        <v>0.24419781734483675</v>
      </c>
      <c r="AM176" s="39">
        <f t="shared" si="25"/>
        <v>0.18039745093644477</v>
      </c>
      <c r="AN176" s="39">
        <f t="shared" si="26"/>
        <v>0.57540473171871853</v>
      </c>
    </row>
    <row r="177" spans="1:40" x14ac:dyDescent="0.35">
      <c r="A177" s="25">
        <v>41698</v>
      </c>
      <c r="O177" s="21">
        <f t="shared" si="18"/>
        <v>41698</v>
      </c>
      <c r="P177" s="29">
        <f t="shared" si="19"/>
        <v>4.7336531178996999E-2</v>
      </c>
      <c r="Q177" s="29">
        <f t="shared" si="20"/>
        <v>3.9980470861792947E-2</v>
      </c>
      <c r="R177" s="29">
        <f t="shared" si="21"/>
        <v>3.8457701626152155E-2</v>
      </c>
      <c r="S177" s="29">
        <f t="shared" si="22"/>
        <v>-3.1101641308948109E-2</v>
      </c>
      <c r="V177" s="8" t="s">
        <v>270</v>
      </c>
      <c r="W177" s="20">
        <v>41698</v>
      </c>
      <c r="X177" s="11">
        <v>95.108999999999995</v>
      </c>
      <c r="Y177" s="11">
        <v>102.489</v>
      </c>
      <c r="Z177" s="11">
        <v>89.775999999999996</v>
      </c>
      <c r="AB177" s="23">
        <v>10071968</v>
      </c>
      <c r="AC177" s="23">
        <v>2491905</v>
      </c>
      <c r="AD177" s="23">
        <v>1807286</v>
      </c>
      <c r="AF177" s="54">
        <f t="shared" si="23"/>
        <v>5772777</v>
      </c>
      <c r="AH177" s="34">
        <f t="shared" si="24"/>
        <v>4.7336531178996999E-4</v>
      </c>
      <c r="AI177" s="34">
        <f t="shared" si="24"/>
        <v>-1.2570893995204611E-3</v>
      </c>
      <c r="AJ177" s="34">
        <f t="shared" si="24"/>
        <v>2.1432398642613976E-3</v>
      </c>
      <c r="AL177" s="39">
        <f t="shared" si="25"/>
        <v>0.24740994014278045</v>
      </c>
      <c r="AM177" s="39">
        <f t="shared" si="25"/>
        <v>0.17943722617069474</v>
      </c>
      <c r="AN177" s="39">
        <f t="shared" si="26"/>
        <v>0.57315283368652481</v>
      </c>
    </row>
    <row r="178" spans="1:40" x14ac:dyDescent="0.35">
      <c r="A178" s="25">
        <v>41729</v>
      </c>
      <c r="O178" s="21">
        <f t="shared" si="18"/>
        <v>41729</v>
      </c>
      <c r="P178" s="29">
        <f t="shared" si="19"/>
        <v>0.14825095416838086</v>
      </c>
      <c r="Q178" s="29">
        <f t="shared" si="20"/>
        <v>0.13029018390218405</v>
      </c>
      <c r="R178" s="29">
        <f t="shared" si="21"/>
        <v>4.6862675722972411E-2</v>
      </c>
      <c r="S178" s="29">
        <f t="shared" si="22"/>
        <v>-2.8901905456775619E-2</v>
      </c>
      <c r="V178" s="8" t="s">
        <v>271</v>
      </c>
      <c r="W178" s="20">
        <v>41729</v>
      </c>
      <c r="X178" s="11">
        <v>95.25</v>
      </c>
      <c r="Y178" s="11">
        <v>102.37</v>
      </c>
      <c r="Z178" s="11">
        <v>90.012</v>
      </c>
      <c r="AB178" s="23">
        <v>10159170</v>
      </c>
      <c r="AC178" s="23">
        <v>2528803</v>
      </c>
      <c r="AD178" s="23">
        <v>1811063</v>
      </c>
      <c r="AF178" s="54">
        <f t="shared" si="23"/>
        <v>5819304</v>
      </c>
      <c r="AH178" s="34">
        <f t="shared" si="24"/>
        <v>1.4825095416838086E-3</v>
      </c>
      <c r="AI178" s="34">
        <f t="shared" si="24"/>
        <v>-1.161100215632895E-3</v>
      </c>
      <c r="AJ178" s="34">
        <f t="shared" si="24"/>
        <v>2.6287649260381863E-3</v>
      </c>
      <c r="AL178" s="39">
        <f t="shared" si="25"/>
        <v>0.24891826792936825</v>
      </c>
      <c r="AM178" s="39">
        <f t="shared" si="25"/>
        <v>0.17826879558074135</v>
      </c>
      <c r="AN178" s="39">
        <f t="shared" si="26"/>
        <v>0.5728129364898904</v>
      </c>
    </row>
    <row r="179" spans="1:40" x14ac:dyDescent="0.35">
      <c r="A179" s="25">
        <v>41759</v>
      </c>
      <c r="O179" s="21">
        <f t="shared" si="18"/>
        <v>41759</v>
      </c>
      <c r="P179" s="29">
        <f t="shared" si="19"/>
        <v>0.17112860892388107</v>
      </c>
      <c r="Q179" s="29">
        <f t="shared" si="20"/>
        <v>0.1226227049827972</v>
      </c>
      <c r="R179" s="29">
        <f t="shared" si="21"/>
        <v>4.2903065472616596E-2</v>
      </c>
      <c r="S179" s="29">
        <f t="shared" si="22"/>
        <v>5.6028384684672604E-3</v>
      </c>
      <c r="V179" s="8" t="s">
        <v>272</v>
      </c>
      <c r="W179" s="20">
        <v>41759</v>
      </c>
      <c r="X179" s="11">
        <v>95.412999999999997</v>
      </c>
      <c r="Y179" s="11">
        <v>102.393</v>
      </c>
      <c r="Z179" s="11">
        <v>90.228999999999999</v>
      </c>
      <c r="AB179" s="23">
        <v>10196125</v>
      </c>
      <c r="AC179" s="23">
        <v>2542659</v>
      </c>
      <c r="AD179" s="23">
        <v>1814530</v>
      </c>
      <c r="AF179" s="54">
        <f t="shared" si="23"/>
        <v>5838936</v>
      </c>
      <c r="AH179" s="34">
        <f t="shared" si="24"/>
        <v>1.7112860892388106E-3</v>
      </c>
      <c r="AI179" s="34">
        <f t="shared" si="24"/>
        <v>2.2467519781182118E-4</v>
      </c>
      <c r="AJ179" s="34">
        <f t="shared" si="24"/>
        <v>2.4107896724880986E-3</v>
      </c>
      <c r="AL179" s="39">
        <f t="shared" si="25"/>
        <v>0.24937503218134341</v>
      </c>
      <c r="AM179" s="39">
        <f t="shared" si="25"/>
        <v>0.17796270642033124</v>
      </c>
      <c r="AN179" s="39">
        <f t="shared" si="26"/>
        <v>0.57266226139832532</v>
      </c>
    </row>
    <row r="180" spans="1:40" x14ac:dyDescent="0.35">
      <c r="A180" s="25">
        <v>41790</v>
      </c>
      <c r="O180" s="21">
        <f t="shared" si="18"/>
        <v>41790</v>
      </c>
      <c r="P180" s="29">
        <f t="shared" si="19"/>
        <v>0.1687401087902082</v>
      </c>
      <c r="Q180" s="29">
        <f t="shared" si="20"/>
        <v>0.13666836191920173</v>
      </c>
      <c r="R180" s="29">
        <f t="shared" si="21"/>
        <v>4.0102768994338164E-2</v>
      </c>
      <c r="S180" s="29">
        <f t="shared" si="22"/>
        <v>-8.0310221233316909E-3</v>
      </c>
      <c r="V180" s="8" t="s">
        <v>273</v>
      </c>
      <c r="W180" s="20">
        <v>41790</v>
      </c>
      <c r="X180" s="11">
        <v>95.573999999999998</v>
      </c>
      <c r="Y180" s="11">
        <v>102.36</v>
      </c>
      <c r="Z180" s="11">
        <v>90.433000000000007</v>
      </c>
      <c r="AB180" s="23">
        <v>10249261</v>
      </c>
      <c r="AC180" s="23">
        <v>2553993</v>
      </c>
      <c r="AD180" s="23">
        <v>1817954</v>
      </c>
      <c r="AF180" s="54">
        <f t="shared" si="23"/>
        <v>5877314</v>
      </c>
      <c r="AH180" s="34">
        <f t="shared" si="24"/>
        <v>1.6874010879020821E-3</v>
      </c>
      <c r="AI180" s="34">
        <f t="shared" si="24"/>
        <v>-3.2228765638277277E-4</v>
      </c>
      <c r="AJ180" s="34">
        <f t="shared" si="24"/>
        <v>2.2609138968625133E-3</v>
      </c>
      <c r="AL180" s="39">
        <f t="shared" si="25"/>
        <v>0.24918801462856688</v>
      </c>
      <c r="AM180" s="39">
        <f t="shared" si="25"/>
        <v>0.17737415409754909</v>
      </c>
      <c r="AN180" s="39">
        <f t="shared" si="26"/>
        <v>0.57343783127388404</v>
      </c>
    </row>
    <row r="181" spans="1:40" x14ac:dyDescent="0.35">
      <c r="A181" s="25">
        <v>41820</v>
      </c>
      <c r="O181" s="21">
        <f t="shared" si="18"/>
        <v>41820</v>
      </c>
      <c r="P181" s="29">
        <f t="shared" si="19"/>
        <v>0.1130014439073431</v>
      </c>
      <c r="Q181" s="29">
        <f t="shared" si="20"/>
        <v>5.6221530294535201E-2</v>
      </c>
      <c r="R181" s="29">
        <f t="shared" si="21"/>
        <v>3.8484754273797987E-2</v>
      </c>
      <c r="S181" s="29">
        <f t="shared" si="22"/>
        <v>1.8295159339009905E-2</v>
      </c>
      <c r="V181" s="8" t="s">
        <v>274</v>
      </c>
      <c r="W181" s="20">
        <v>41820</v>
      </c>
      <c r="X181" s="11">
        <v>95.682000000000002</v>
      </c>
      <c r="Y181" s="11">
        <v>102.435</v>
      </c>
      <c r="Z181" s="11">
        <v>90.63</v>
      </c>
      <c r="AB181" s="23">
        <v>10309091</v>
      </c>
      <c r="AC181" s="23">
        <v>2574101</v>
      </c>
      <c r="AD181" s="23">
        <v>1821251</v>
      </c>
      <c r="AF181" s="54">
        <f t="shared" si="23"/>
        <v>5913739</v>
      </c>
      <c r="AH181" s="34">
        <f t="shared" si="24"/>
        <v>1.130014439073431E-3</v>
      </c>
      <c r="AI181" s="34">
        <f t="shared" si="24"/>
        <v>7.3270808909733139E-4</v>
      </c>
      <c r="AJ181" s="34">
        <f t="shared" si="24"/>
        <v>2.1784083243947287E-3</v>
      </c>
      <c r="AL181" s="39">
        <f t="shared" si="25"/>
        <v>0.24969233465879775</v>
      </c>
      <c r="AM181" s="39">
        <f t="shared" si="25"/>
        <v>0.1766645575250039</v>
      </c>
      <c r="AN181" s="39">
        <f t="shared" si="26"/>
        <v>0.57364310781619832</v>
      </c>
    </row>
    <row r="182" spans="1:40" x14ac:dyDescent="0.35">
      <c r="A182" s="25">
        <v>41851</v>
      </c>
      <c r="O182" s="21">
        <f t="shared" si="18"/>
        <v>41851</v>
      </c>
      <c r="P182" s="29">
        <f t="shared" si="19"/>
        <v>0.17349135678601704</v>
      </c>
      <c r="Q182" s="29">
        <f t="shared" si="20"/>
        <v>0.12468641536549437</v>
      </c>
      <c r="R182" s="29">
        <f t="shared" si="21"/>
        <v>4.3944802954430054E-2</v>
      </c>
      <c r="S182" s="29">
        <f t="shared" si="22"/>
        <v>4.8601384660926158E-3</v>
      </c>
      <c r="V182" s="8" t="s">
        <v>275</v>
      </c>
      <c r="W182" s="20">
        <v>41851</v>
      </c>
      <c r="X182" s="11">
        <v>95.847999999999999</v>
      </c>
      <c r="Y182" s="11">
        <v>102.455</v>
      </c>
      <c r="Z182" s="11">
        <v>90.855999999999995</v>
      </c>
      <c r="AB182" s="23">
        <v>10354990</v>
      </c>
      <c r="AC182" s="23">
        <v>2577607</v>
      </c>
      <c r="AD182" s="23">
        <v>1824823</v>
      </c>
      <c r="AF182" s="54">
        <f t="shared" si="23"/>
        <v>5952560</v>
      </c>
      <c r="AH182" s="34">
        <f t="shared" si="24"/>
        <v>1.7349135678601704E-3</v>
      </c>
      <c r="AI182" s="34">
        <f t="shared" si="24"/>
        <v>1.9524576560741953E-4</v>
      </c>
      <c r="AJ182" s="34">
        <f t="shared" si="24"/>
        <v>2.4936555224539239E-3</v>
      </c>
      <c r="AL182" s="39">
        <f t="shared" si="25"/>
        <v>0.24892414188714812</v>
      </c>
      <c r="AM182" s="39">
        <f t="shared" si="25"/>
        <v>0.17622643768849608</v>
      </c>
      <c r="AN182" s="39">
        <f t="shared" si="26"/>
        <v>0.57484942042435583</v>
      </c>
    </row>
    <row r="183" spans="1:40" x14ac:dyDescent="0.35">
      <c r="A183" s="25">
        <v>41882</v>
      </c>
      <c r="O183" s="21">
        <f t="shared" si="18"/>
        <v>41882</v>
      </c>
      <c r="P183" s="29">
        <f t="shared" si="19"/>
        <v>3.860278774727291E-2</v>
      </c>
      <c r="Q183" s="29">
        <f t="shared" si="20"/>
        <v>5.8540812780728542E-2</v>
      </c>
      <c r="R183" s="29">
        <f t="shared" si="21"/>
        <v>3.7437349840550242E-2</v>
      </c>
      <c r="S183" s="29">
        <f t="shared" si="22"/>
        <v>-5.7375374874005867E-2</v>
      </c>
      <c r="V183" s="8" t="s">
        <v>276</v>
      </c>
      <c r="W183" s="20">
        <v>41882</v>
      </c>
      <c r="X183" s="11">
        <v>95.885000000000005</v>
      </c>
      <c r="Y183" s="11">
        <v>102.21899999999999</v>
      </c>
      <c r="Z183" s="11">
        <v>91.05</v>
      </c>
      <c r="AB183" s="23">
        <v>10425916</v>
      </c>
      <c r="AC183" s="23">
        <v>2596934</v>
      </c>
      <c r="AD183" s="23">
        <v>1827979</v>
      </c>
      <c r="AF183" s="54">
        <f t="shared" si="23"/>
        <v>6001003</v>
      </c>
      <c r="AH183" s="34">
        <f t="shared" si="24"/>
        <v>3.8602787747272913E-4</v>
      </c>
      <c r="AI183" s="34">
        <f t="shared" si="24"/>
        <v>-2.3034502952516151E-3</v>
      </c>
      <c r="AJ183" s="34">
        <f t="shared" si="24"/>
        <v>2.1352469842388245E-3</v>
      </c>
      <c r="AL183" s="39">
        <f t="shared" si="25"/>
        <v>0.24908449291170195</v>
      </c>
      <c r="AM183" s="39">
        <f t="shared" si="25"/>
        <v>0.17533030191304055</v>
      </c>
      <c r="AN183" s="39">
        <f t="shared" si="26"/>
        <v>0.57558520517525746</v>
      </c>
    </row>
    <row r="184" spans="1:40" x14ac:dyDescent="0.35">
      <c r="A184" s="25">
        <v>41912</v>
      </c>
      <c r="O184" s="21">
        <f t="shared" si="18"/>
        <v>41912</v>
      </c>
      <c r="P184" s="29">
        <f t="shared" si="19"/>
        <v>0.1334932471189447</v>
      </c>
      <c r="Q184" s="29">
        <f t="shared" si="20"/>
        <v>7.2756250382128879E-2</v>
      </c>
      <c r="R184" s="29">
        <f t="shared" si="21"/>
        <v>4.1022963175430305E-2</v>
      </c>
      <c r="S184" s="29">
        <f t="shared" si="22"/>
        <v>1.9714033561385506E-2</v>
      </c>
      <c r="V184" s="8" t="s">
        <v>277</v>
      </c>
      <c r="W184" s="20">
        <v>41912</v>
      </c>
      <c r="X184" s="11">
        <v>96.013000000000005</v>
      </c>
      <c r="Y184" s="11">
        <v>102.3</v>
      </c>
      <c r="Z184" s="11">
        <v>91.263000000000005</v>
      </c>
      <c r="AB184" s="23">
        <v>10445668</v>
      </c>
      <c r="AC184" s="23">
        <v>2598713</v>
      </c>
      <c r="AD184" s="23">
        <v>1831739</v>
      </c>
      <c r="AF184" s="54">
        <f t="shared" si="23"/>
        <v>6015216</v>
      </c>
      <c r="AH184" s="34">
        <f t="shared" si="24"/>
        <v>1.3349324711894469E-3</v>
      </c>
      <c r="AI184" s="34">
        <f t="shared" si="24"/>
        <v>7.9241628268720177E-4</v>
      </c>
      <c r="AJ184" s="34">
        <f t="shared" si="24"/>
        <v>2.3393739703460523E-3</v>
      </c>
      <c r="AL184" s="39">
        <f t="shared" si="25"/>
        <v>0.248783802050764</v>
      </c>
      <c r="AM184" s="39">
        <f t="shared" si="25"/>
        <v>0.17535872286961446</v>
      </c>
      <c r="AN184" s="39">
        <f t="shared" si="26"/>
        <v>0.57585747507962148</v>
      </c>
    </row>
    <row r="185" spans="1:40" x14ac:dyDescent="0.35">
      <c r="A185" s="25">
        <v>41943</v>
      </c>
      <c r="O185" s="21">
        <f t="shared" si="18"/>
        <v>41943</v>
      </c>
      <c r="P185" s="29">
        <f t="shared" si="19"/>
        <v>8.644662701925615E-2</v>
      </c>
      <c r="Q185" s="29">
        <f t="shared" si="20"/>
        <v>4.2814849116303441E-2</v>
      </c>
      <c r="R185" s="29">
        <f t="shared" si="21"/>
        <v>3.9989053029022267E-2</v>
      </c>
      <c r="S185" s="29">
        <f t="shared" si="22"/>
        <v>3.6427248739304423E-3</v>
      </c>
      <c r="V185" s="8" t="s">
        <v>278</v>
      </c>
      <c r="W185" s="20">
        <v>41943</v>
      </c>
      <c r="X185" s="11">
        <v>96.096000000000004</v>
      </c>
      <c r="Y185" s="11">
        <v>102.315</v>
      </c>
      <c r="Z185" s="11">
        <v>91.471999999999994</v>
      </c>
      <c r="AB185" s="23">
        <v>10511354</v>
      </c>
      <c r="AC185" s="23">
        <v>2611376</v>
      </c>
      <c r="AD185" s="23">
        <v>1835474</v>
      </c>
      <c r="AF185" s="54">
        <f t="shared" si="23"/>
        <v>6064504</v>
      </c>
      <c r="AH185" s="34">
        <f t="shared" si="24"/>
        <v>8.6446627019256151E-4</v>
      </c>
      <c r="AI185" s="34">
        <f t="shared" si="24"/>
        <v>1.4662756598241025E-4</v>
      </c>
      <c r="AJ185" s="34">
        <f t="shared" si="24"/>
        <v>2.2900847002617596E-3</v>
      </c>
      <c r="AL185" s="39">
        <f t="shared" si="25"/>
        <v>0.24843383640204678</v>
      </c>
      <c r="AM185" s="39">
        <f t="shared" si="25"/>
        <v>0.17461822710946659</v>
      </c>
      <c r="AN185" s="39">
        <f t="shared" si="26"/>
        <v>0.57694793648848663</v>
      </c>
    </row>
    <row r="186" spans="1:40" x14ac:dyDescent="0.35">
      <c r="A186" s="25">
        <v>41973</v>
      </c>
      <c r="O186" s="21">
        <f t="shared" si="18"/>
        <v>41973</v>
      </c>
      <c r="P186" s="29">
        <f t="shared" si="19"/>
        <v>8.8453213453206947E-2</v>
      </c>
      <c r="Q186" s="29">
        <f t="shared" si="20"/>
        <v>0.11435777805719802</v>
      </c>
      <c r="R186" s="29">
        <f t="shared" si="21"/>
        <v>4.6009538605951771E-2</v>
      </c>
      <c r="S186" s="29">
        <f t="shared" si="22"/>
        <v>-7.1914103209942834E-2</v>
      </c>
      <c r="V186" s="8" t="s">
        <v>279</v>
      </c>
      <c r="W186" s="20">
        <v>41973</v>
      </c>
      <c r="X186" s="11">
        <v>96.180999999999997</v>
      </c>
      <c r="Y186" s="11">
        <v>102.02</v>
      </c>
      <c r="Z186" s="11">
        <v>91.712999999999994</v>
      </c>
      <c r="AB186" s="23">
        <v>10536250</v>
      </c>
      <c r="AC186" s="23">
        <v>2627952</v>
      </c>
      <c r="AD186" s="23">
        <v>1839946</v>
      </c>
      <c r="AF186" s="54">
        <f t="shared" si="23"/>
        <v>6068352</v>
      </c>
      <c r="AH186" s="34">
        <f t="shared" si="24"/>
        <v>8.8453213453206945E-4</v>
      </c>
      <c r="AI186" s="34">
        <f t="shared" si="24"/>
        <v>-2.8832526999951298E-3</v>
      </c>
      <c r="AJ186" s="34">
        <f t="shared" si="24"/>
        <v>2.6346860241385308E-3</v>
      </c>
      <c r="AL186" s="39">
        <f t="shared" si="25"/>
        <v>0.24942004982797486</v>
      </c>
      <c r="AM186" s="39">
        <f t="shared" si="25"/>
        <v>0.17463006287815874</v>
      </c>
      <c r="AN186" s="39">
        <f t="shared" si="26"/>
        <v>0.57594988729386642</v>
      </c>
    </row>
    <row r="187" spans="1:40" x14ac:dyDescent="0.35">
      <c r="A187" s="25">
        <v>42004</v>
      </c>
      <c r="O187" s="21">
        <f t="shared" si="18"/>
        <v>42004</v>
      </c>
      <c r="P187" s="29">
        <f t="shared" si="19"/>
        <v>7.0700034310308524E-2</v>
      </c>
      <c r="Q187" s="29">
        <f t="shared" si="20"/>
        <v>8.4689284225273692E-2</v>
      </c>
      <c r="R187" s="29">
        <f t="shared" si="21"/>
        <v>3.3596255540434231E-2</v>
      </c>
      <c r="S187" s="29">
        <f t="shared" si="22"/>
        <v>-4.7585505455399399E-2</v>
      </c>
      <c r="V187" s="8" t="s">
        <v>280</v>
      </c>
      <c r="W187" s="20">
        <v>42004</v>
      </c>
      <c r="X187" s="11">
        <v>96.248999999999995</v>
      </c>
      <c r="Y187" s="11">
        <v>101.825</v>
      </c>
      <c r="Z187" s="11">
        <v>91.89</v>
      </c>
      <c r="AB187" s="23">
        <v>10589060</v>
      </c>
      <c r="AC187" s="23">
        <v>2636227</v>
      </c>
      <c r="AD187" s="23">
        <v>1843342</v>
      </c>
      <c r="AF187" s="54">
        <f t="shared" si="23"/>
        <v>6109491</v>
      </c>
      <c r="AH187" s="34">
        <f t="shared" si="24"/>
        <v>7.0700034310308528E-4</v>
      </c>
      <c r="AI187" s="34">
        <f t="shared" si="24"/>
        <v>-1.9113899235443364E-3</v>
      </c>
      <c r="AJ187" s="34">
        <f t="shared" si="24"/>
        <v>1.929933597200034E-3</v>
      </c>
      <c r="AL187" s="39">
        <f t="shared" si="25"/>
        <v>0.24895760341333414</v>
      </c>
      <c r="AM187" s="39">
        <f t="shared" si="25"/>
        <v>0.17407985222484337</v>
      </c>
      <c r="AN187" s="39">
        <f t="shared" si="26"/>
        <v>0.57696254436182248</v>
      </c>
    </row>
    <row r="188" spans="1:40" x14ac:dyDescent="0.35">
      <c r="A188" s="25">
        <v>42035</v>
      </c>
      <c r="O188" s="21">
        <f t="shared" si="18"/>
        <v>42035</v>
      </c>
      <c r="P188" s="29">
        <f t="shared" si="19"/>
        <v>-3.636401417157227E-2</v>
      </c>
      <c r="Q188" s="29">
        <f t="shared" si="20"/>
        <v>-1.8397137516845512E-2</v>
      </c>
      <c r="R188" s="29">
        <f t="shared" si="21"/>
        <v>4.6704224807919283E-2</v>
      </c>
      <c r="S188" s="29">
        <f t="shared" si="22"/>
        <v>-6.4671101462646041E-2</v>
      </c>
      <c r="V188" s="8" t="s">
        <v>281</v>
      </c>
      <c r="W188" s="20">
        <v>42035</v>
      </c>
      <c r="X188" s="11">
        <v>96.213999999999999</v>
      </c>
      <c r="Y188" s="11">
        <v>101.56</v>
      </c>
      <c r="Z188" s="11">
        <v>92.135999999999996</v>
      </c>
      <c r="AB188" s="23">
        <v>10594491</v>
      </c>
      <c r="AC188" s="23">
        <v>2632685</v>
      </c>
      <c r="AD188" s="23">
        <v>1848287</v>
      </c>
      <c r="AF188" s="54">
        <f t="shared" si="23"/>
        <v>6113519</v>
      </c>
      <c r="AH188" s="34">
        <f t="shared" si="24"/>
        <v>-3.6364014171572269E-4</v>
      </c>
      <c r="AI188" s="34">
        <f t="shared" si="24"/>
        <v>-2.6025042965872876E-3</v>
      </c>
      <c r="AJ188" s="34">
        <f t="shared" si="24"/>
        <v>2.6771139405810762E-3</v>
      </c>
      <c r="AL188" s="39">
        <f t="shared" si="25"/>
        <v>0.248495656846563</v>
      </c>
      <c r="AM188" s="39">
        <f t="shared" si="25"/>
        <v>0.17445736656909708</v>
      </c>
      <c r="AN188" s="39">
        <f t="shared" si="26"/>
        <v>0.5770469765843399</v>
      </c>
    </row>
    <row r="189" spans="1:40" x14ac:dyDescent="0.35">
      <c r="A189" s="25">
        <v>42063</v>
      </c>
      <c r="O189" s="21">
        <f t="shared" si="18"/>
        <v>42063</v>
      </c>
      <c r="P189" s="29">
        <f t="shared" si="19"/>
        <v>0.1143284761053479</v>
      </c>
      <c r="Q189" s="29">
        <f t="shared" si="20"/>
        <v>3.1066855271547351E-2</v>
      </c>
      <c r="R189" s="29">
        <f t="shared" si="21"/>
        <v>5.0453296703689372E-2</v>
      </c>
      <c r="S189" s="29">
        <f t="shared" si="22"/>
        <v>3.2808324130111172E-2</v>
      </c>
      <c r="V189" s="8" t="s">
        <v>282</v>
      </c>
      <c r="W189" s="20">
        <v>42063</v>
      </c>
      <c r="X189" s="11">
        <v>96.323999999999998</v>
      </c>
      <c r="Y189" s="11">
        <v>101.694</v>
      </c>
      <c r="Z189" s="11">
        <v>92.402000000000001</v>
      </c>
      <c r="AB189" s="23">
        <v>10606737</v>
      </c>
      <c r="AC189" s="23">
        <v>2637447</v>
      </c>
      <c r="AD189" s="23">
        <v>1853613</v>
      </c>
      <c r="AF189" s="54">
        <f t="shared" si="23"/>
        <v>6115677</v>
      </c>
      <c r="AH189" s="34">
        <f t="shared" si="24"/>
        <v>1.143284761053479E-3</v>
      </c>
      <c r="AI189" s="34">
        <f t="shared" si="24"/>
        <v>1.3194170933438394E-3</v>
      </c>
      <c r="AJ189" s="34">
        <f t="shared" si="24"/>
        <v>2.8870365546583895E-3</v>
      </c>
      <c r="AL189" s="39">
        <f t="shared" si="25"/>
        <v>0.2486577163174688</v>
      </c>
      <c r="AM189" s="39">
        <f t="shared" si="25"/>
        <v>0.17475808064251994</v>
      </c>
      <c r="AN189" s="39">
        <f t="shared" si="26"/>
        <v>0.57658420304001123</v>
      </c>
    </row>
    <row r="190" spans="1:40" x14ac:dyDescent="0.35">
      <c r="A190" s="25">
        <v>42094</v>
      </c>
      <c r="O190" s="21">
        <f t="shared" si="18"/>
        <v>42094</v>
      </c>
      <c r="P190" s="29">
        <f t="shared" si="19"/>
        <v>0.15157177858062457</v>
      </c>
      <c r="Q190" s="29">
        <f t="shared" si="20"/>
        <v>8.7395200411982343E-2</v>
      </c>
      <c r="R190" s="29">
        <f t="shared" si="21"/>
        <v>4.7675326221513596E-2</v>
      </c>
      <c r="S190" s="29">
        <f t="shared" si="22"/>
        <v>1.6501251947128634E-2</v>
      </c>
      <c r="V190" s="8" t="s">
        <v>283</v>
      </c>
      <c r="W190" s="20">
        <v>42094</v>
      </c>
      <c r="X190" s="11">
        <v>96.47</v>
      </c>
      <c r="Y190" s="11">
        <v>101.761</v>
      </c>
      <c r="Z190" s="11">
        <v>92.655000000000001</v>
      </c>
      <c r="AB190" s="23">
        <v>10674718</v>
      </c>
      <c r="AC190" s="23">
        <v>2673584</v>
      </c>
      <c r="AD190" s="23">
        <v>1858707</v>
      </c>
      <c r="AF190" s="54">
        <f t="shared" si="23"/>
        <v>6142427</v>
      </c>
      <c r="AH190" s="34">
        <f t="shared" si="24"/>
        <v>1.5157177858062456E-3</v>
      </c>
      <c r="AI190" s="34">
        <f t="shared" si="24"/>
        <v>6.5883926288663112E-4</v>
      </c>
      <c r="AJ190" s="34">
        <f t="shared" si="24"/>
        <v>2.7380359732473336E-3</v>
      </c>
      <c r="AL190" s="39">
        <f t="shared" si="25"/>
        <v>0.25045945007633924</v>
      </c>
      <c r="AM190" s="39">
        <f t="shared" si="25"/>
        <v>0.17412235152254138</v>
      </c>
      <c r="AN190" s="39">
        <f t="shared" si="26"/>
        <v>0.57541819840111941</v>
      </c>
    </row>
    <row r="191" spans="1:40" x14ac:dyDescent="0.35">
      <c r="A191" s="25">
        <v>42124</v>
      </c>
      <c r="O191" s="21">
        <f t="shared" si="18"/>
        <v>42124</v>
      </c>
      <c r="P191" s="29">
        <f t="shared" si="19"/>
        <v>0.18451332020316913</v>
      </c>
      <c r="Q191" s="29">
        <f t="shared" si="20"/>
        <v>0.10995097794378889</v>
      </c>
      <c r="R191" s="29">
        <f t="shared" si="21"/>
        <v>4.78101522314082E-2</v>
      </c>
      <c r="S191" s="29">
        <f t="shared" si="22"/>
        <v>2.6752190027972047E-2</v>
      </c>
      <c r="V191" s="8" t="s">
        <v>284</v>
      </c>
      <c r="W191" s="20">
        <v>42124</v>
      </c>
      <c r="X191" s="11">
        <v>96.647999999999996</v>
      </c>
      <c r="Y191" s="11">
        <v>101.87</v>
      </c>
      <c r="Z191" s="11">
        <v>92.91</v>
      </c>
      <c r="AB191" s="23">
        <v>10731052</v>
      </c>
      <c r="AC191" s="23">
        <v>2680134</v>
      </c>
      <c r="AD191" s="23">
        <v>1864194</v>
      </c>
      <c r="AF191" s="54">
        <f t="shared" si="23"/>
        <v>6186724</v>
      </c>
      <c r="AH191" s="34">
        <f t="shared" si="24"/>
        <v>1.8451332020316914E-3</v>
      </c>
      <c r="AI191" s="34">
        <f t="shared" si="24"/>
        <v>1.0711372726290905E-3</v>
      </c>
      <c r="AJ191" s="34">
        <f t="shared" si="24"/>
        <v>2.7521450542333974E-3</v>
      </c>
      <c r="AL191" s="39">
        <f t="shared" si="25"/>
        <v>0.24975501004002218</v>
      </c>
      <c r="AM191" s="39">
        <f t="shared" si="25"/>
        <v>0.17371959431377279</v>
      </c>
      <c r="AN191" s="39">
        <f t="shared" si="26"/>
        <v>0.57652539564620509</v>
      </c>
    </row>
    <row r="192" spans="1:40" x14ac:dyDescent="0.35">
      <c r="A192" s="25">
        <v>42155</v>
      </c>
      <c r="O192" s="21">
        <f t="shared" si="18"/>
        <v>42155</v>
      </c>
      <c r="P192" s="29">
        <f t="shared" si="19"/>
        <v>0.12209254200812145</v>
      </c>
      <c r="Q192" s="29">
        <f t="shared" si="20"/>
        <v>8.7228327276363427E-2</v>
      </c>
      <c r="R192" s="29">
        <f t="shared" si="21"/>
        <v>4.1244336040415143E-2</v>
      </c>
      <c r="S192" s="29">
        <f t="shared" si="22"/>
        <v>-6.3801213086571128E-3</v>
      </c>
      <c r="V192" s="8" t="s">
        <v>285</v>
      </c>
      <c r="W192" s="20">
        <v>42155</v>
      </c>
      <c r="X192" s="11">
        <v>96.766000000000005</v>
      </c>
      <c r="Y192" s="11">
        <v>101.84399999999999</v>
      </c>
      <c r="Z192" s="11">
        <v>93.131</v>
      </c>
      <c r="AB192" s="23">
        <v>10779722</v>
      </c>
      <c r="AC192" s="23">
        <v>2694694</v>
      </c>
      <c r="AD192" s="23">
        <v>1869141</v>
      </c>
      <c r="AF192" s="54">
        <f t="shared" si="23"/>
        <v>6215887</v>
      </c>
      <c r="AH192" s="34">
        <f t="shared" si="24"/>
        <v>1.2209254200812145E-3</v>
      </c>
      <c r="AI192" s="34">
        <f t="shared" si="24"/>
        <v>-2.5522725041730106E-4</v>
      </c>
      <c r="AJ192" s="34">
        <f t="shared" si="24"/>
        <v>2.3786460015068739E-3</v>
      </c>
      <c r="AL192" s="39">
        <f t="shared" si="25"/>
        <v>0.24997806065870715</v>
      </c>
      <c r="AM192" s="39">
        <f t="shared" si="25"/>
        <v>0.17339417472918134</v>
      </c>
      <c r="AN192" s="39">
        <f t="shared" si="26"/>
        <v>0.57662776461211152</v>
      </c>
    </row>
    <row r="193" spans="1:40" x14ac:dyDescent="0.35">
      <c r="A193" s="25">
        <v>42185</v>
      </c>
      <c r="O193" s="21">
        <f t="shared" si="18"/>
        <v>42185</v>
      </c>
      <c r="P193" s="29">
        <f t="shared" si="19"/>
        <v>0.11987681623710771</v>
      </c>
      <c r="Q193" s="29">
        <f t="shared" si="20"/>
        <v>0.1020054783710031</v>
      </c>
      <c r="R193" s="29">
        <f t="shared" si="21"/>
        <v>5.7264969026663566E-2</v>
      </c>
      <c r="S193" s="29">
        <f t="shared" si="22"/>
        <v>-3.939363116055894E-2</v>
      </c>
      <c r="V193" s="8" t="s">
        <v>286</v>
      </c>
      <c r="W193" s="20">
        <v>42185</v>
      </c>
      <c r="X193" s="11">
        <v>96.882000000000005</v>
      </c>
      <c r="Y193" s="11">
        <v>101.68300000000001</v>
      </c>
      <c r="Z193" s="11">
        <v>93.438000000000002</v>
      </c>
      <c r="AB193" s="23">
        <v>10798251</v>
      </c>
      <c r="AC193" s="23">
        <v>2690847</v>
      </c>
      <c r="AD193" s="23">
        <v>1875851</v>
      </c>
      <c r="AF193" s="54">
        <f t="shared" si="23"/>
        <v>6231553</v>
      </c>
      <c r="AH193" s="34">
        <f t="shared" si="24"/>
        <v>1.1987681623710771E-3</v>
      </c>
      <c r="AI193" s="34">
        <f t="shared" si="24"/>
        <v>-1.5808491418246255E-3</v>
      </c>
      <c r="AJ193" s="34">
        <f t="shared" si="24"/>
        <v>3.2964319077428798E-3</v>
      </c>
      <c r="AL193" s="39">
        <f t="shared" si="25"/>
        <v>0.24919285539852704</v>
      </c>
      <c r="AM193" s="39">
        <f t="shared" si="25"/>
        <v>0.17371804007889796</v>
      </c>
      <c r="AN193" s="39">
        <f t="shared" si="26"/>
        <v>0.577089104522575</v>
      </c>
    </row>
    <row r="194" spans="1:40" x14ac:dyDescent="0.35">
      <c r="A194" s="25">
        <v>42216</v>
      </c>
      <c r="O194" s="21">
        <f t="shared" si="18"/>
        <v>42216</v>
      </c>
      <c r="P194" s="29">
        <f t="shared" si="19"/>
        <v>9.9089614169803913E-2</v>
      </c>
      <c r="Q194" s="29">
        <f t="shared" si="20"/>
        <v>8.4271452013553294E-2</v>
      </c>
      <c r="R194" s="29">
        <f t="shared" si="21"/>
        <v>4.9922871480518605E-2</v>
      </c>
      <c r="S194" s="29">
        <f t="shared" si="22"/>
        <v>-3.5104709324267971E-2</v>
      </c>
      <c r="V194" s="8" t="s">
        <v>287</v>
      </c>
      <c r="W194" s="20">
        <v>42216</v>
      </c>
      <c r="X194" s="11">
        <v>96.977999999999994</v>
      </c>
      <c r="Y194" s="11">
        <v>101.54</v>
      </c>
      <c r="Z194" s="11">
        <v>93.706999999999994</v>
      </c>
      <c r="AB194" s="23">
        <v>10853275</v>
      </c>
      <c r="AC194" s="23">
        <v>2709184</v>
      </c>
      <c r="AD194" s="23">
        <v>1882052</v>
      </c>
      <c r="AF194" s="54">
        <f t="shared" si="23"/>
        <v>6262039</v>
      </c>
      <c r="AH194" s="34">
        <f t="shared" si="24"/>
        <v>9.9089614169803916E-4</v>
      </c>
      <c r="AI194" s="34">
        <f t="shared" si="24"/>
        <v>-1.4063314418339414E-3</v>
      </c>
      <c r="AJ194" s="34">
        <f t="shared" si="24"/>
        <v>2.8789143603243994E-3</v>
      </c>
      <c r="AL194" s="39">
        <f t="shared" si="25"/>
        <v>0.24961903204332334</v>
      </c>
      <c r="AM194" s="39">
        <f t="shared" si="25"/>
        <v>0.17340867157609108</v>
      </c>
      <c r="AN194" s="39">
        <f t="shared" si="26"/>
        <v>0.57697229638058556</v>
      </c>
    </row>
    <row r="195" spans="1:40" x14ac:dyDescent="0.35">
      <c r="A195" s="25">
        <v>42247</v>
      </c>
      <c r="O195" s="21">
        <f t="shared" si="18"/>
        <v>42247</v>
      </c>
      <c r="P195" s="29">
        <f t="shared" si="19"/>
        <v>8.0430613128753908E-2</v>
      </c>
      <c r="Q195" s="29">
        <f t="shared" si="20"/>
        <v>7.9632337218988963E-2</v>
      </c>
      <c r="R195" s="29">
        <f t="shared" si="21"/>
        <v>4.1626808902767529E-2</v>
      </c>
      <c r="S195" s="29">
        <f t="shared" si="22"/>
        <v>-4.0828532993002584E-2</v>
      </c>
      <c r="V195" s="8" t="s">
        <v>288</v>
      </c>
      <c r="W195" s="20">
        <v>42247</v>
      </c>
      <c r="X195" s="11">
        <v>97.055999999999997</v>
      </c>
      <c r="Y195" s="11">
        <v>101.374</v>
      </c>
      <c r="Z195" s="11">
        <v>93.932000000000002</v>
      </c>
      <c r="AB195" s="23">
        <v>10887196</v>
      </c>
      <c r="AC195" s="23">
        <v>2718998</v>
      </c>
      <c r="AD195" s="23">
        <v>1887464</v>
      </c>
      <c r="AF195" s="54">
        <f t="shared" si="23"/>
        <v>6280734</v>
      </c>
      <c r="AH195" s="34">
        <f t="shared" si="24"/>
        <v>8.0430613128753907E-4</v>
      </c>
      <c r="AI195" s="34">
        <f t="shared" si="24"/>
        <v>-1.6348237147923086E-3</v>
      </c>
      <c r="AJ195" s="34">
        <f t="shared" si="24"/>
        <v>2.4011013051320452E-3</v>
      </c>
      <c r="AL195" s="39">
        <f t="shared" si="25"/>
        <v>0.24974272530778358</v>
      </c>
      <c r="AM195" s="39">
        <f t="shared" si="25"/>
        <v>0.17336548363784393</v>
      </c>
      <c r="AN195" s="39">
        <f t="shared" si="26"/>
        <v>0.57689179105437249</v>
      </c>
    </row>
    <row r="196" spans="1:40" x14ac:dyDescent="0.35">
      <c r="A196" s="25">
        <v>42277</v>
      </c>
      <c r="O196" s="21">
        <f t="shared" si="18"/>
        <v>42277</v>
      </c>
      <c r="P196" s="29">
        <f t="shared" si="19"/>
        <v>0.1442466205077487</v>
      </c>
      <c r="Q196" s="29">
        <f t="shared" si="20"/>
        <v>6.2849138820131129E-2</v>
      </c>
      <c r="R196" s="29">
        <f t="shared" si="21"/>
        <v>4.9921034556464398E-2</v>
      </c>
      <c r="S196" s="29">
        <f t="shared" si="22"/>
        <v>3.1476447131153155E-2</v>
      </c>
      <c r="V196" s="8" t="s">
        <v>289</v>
      </c>
      <c r="W196" s="20">
        <v>42277</v>
      </c>
      <c r="X196" s="11">
        <v>97.195999999999998</v>
      </c>
      <c r="Y196" s="11">
        <v>101.502</v>
      </c>
      <c r="Z196" s="11">
        <v>94.201999999999998</v>
      </c>
      <c r="AB196" s="23">
        <v>10905439</v>
      </c>
      <c r="AC196" s="23">
        <v>2718601</v>
      </c>
      <c r="AD196" s="23">
        <v>1893985</v>
      </c>
      <c r="AF196" s="54">
        <f t="shared" si="23"/>
        <v>6292853</v>
      </c>
      <c r="AH196" s="34">
        <f t="shared" si="24"/>
        <v>1.442466205077487E-3</v>
      </c>
      <c r="AI196" s="34">
        <f t="shared" si="24"/>
        <v>1.2626511728845672E-3</v>
      </c>
      <c r="AJ196" s="34">
        <f t="shared" si="24"/>
        <v>2.8744197930417326E-3</v>
      </c>
      <c r="AL196" s="39">
        <f t="shared" si="25"/>
        <v>0.24928854308386852</v>
      </c>
      <c r="AM196" s="39">
        <f t="shared" si="25"/>
        <v>0.17367343029473642</v>
      </c>
      <c r="AN196" s="39">
        <f t="shared" si="26"/>
        <v>0.57703802662139503</v>
      </c>
    </row>
    <row r="197" spans="1:40" x14ac:dyDescent="0.35">
      <c r="A197" s="25">
        <v>42308</v>
      </c>
      <c r="O197" s="21">
        <f t="shared" si="18"/>
        <v>42308</v>
      </c>
      <c r="P197" s="29">
        <f t="shared" si="19"/>
        <v>3.29231655623652E-2</v>
      </c>
      <c r="Q197" s="29">
        <f t="shared" si="20"/>
        <v>3.6704026541747467E-2</v>
      </c>
      <c r="R197" s="29">
        <f t="shared" si="21"/>
        <v>4.1148704992815435E-2</v>
      </c>
      <c r="S197" s="29">
        <f t="shared" si="22"/>
        <v>-4.4929565972197702E-2</v>
      </c>
      <c r="V197" s="8" t="s">
        <v>290</v>
      </c>
      <c r="W197" s="20">
        <v>42308</v>
      </c>
      <c r="X197" s="11">
        <v>97.227999999999994</v>
      </c>
      <c r="Y197" s="11">
        <v>101.318</v>
      </c>
      <c r="Z197" s="11">
        <v>94.424999999999997</v>
      </c>
      <c r="AB197" s="23">
        <v>10928362</v>
      </c>
      <c r="AC197" s="23">
        <v>2708595</v>
      </c>
      <c r="AD197" s="23">
        <v>1899619</v>
      </c>
      <c r="AF197" s="54">
        <f t="shared" si="23"/>
        <v>6320148</v>
      </c>
      <c r="AH197" s="34">
        <f t="shared" si="24"/>
        <v>3.2923165562365197E-4</v>
      </c>
      <c r="AI197" s="34">
        <f t="shared" si="24"/>
        <v>-1.8127721621248596E-3</v>
      </c>
      <c r="AJ197" s="34">
        <f t="shared" si="24"/>
        <v>2.3672533491857816E-3</v>
      </c>
      <c r="AL197" s="39">
        <f t="shared" si="25"/>
        <v>0.2478500437668518</v>
      </c>
      <c r="AM197" s="39">
        <f t="shared" si="25"/>
        <v>0.1738246774768259</v>
      </c>
      <c r="AN197" s="39">
        <f t="shared" si="26"/>
        <v>0.57832527875632234</v>
      </c>
    </row>
    <row r="198" spans="1:40" x14ac:dyDescent="0.35">
      <c r="A198" s="25">
        <v>42338</v>
      </c>
      <c r="O198" s="21">
        <f t="shared" si="18"/>
        <v>42338</v>
      </c>
      <c r="P198" s="29">
        <f t="shared" si="19"/>
        <v>0.10696507179001852</v>
      </c>
      <c r="Q198" s="29">
        <f t="shared" si="20"/>
        <v>8.8239119112854481E-2</v>
      </c>
      <c r="R198" s="29">
        <f t="shared" si="21"/>
        <v>3.7905324044124201E-2</v>
      </c>
      <c r="S198" s="29">
        <f t="shared" si="22"/>
        <v>-1.9179371366960154E-2</v>
      </c>
      <c r="V198" s="8" t="s">
        <v>291</v>
      </c>
      <c r="W198" s="20">
        <v>42338</v>
      </c>
      <c r="X198" s="11">
        <v>97.331999999999994</v>
      </c>
      <c r="Y198" s="11">
        <v>101.24</v>
      </c>
      <c r="Z198" s="11">
        <v>94.631</v>
      </c>
      <c r="AB198" s="23">
        <v>10964283</v>
      </c>
      <c r="AC198" s="23">
        <v>2731534</v>
      </c>
      <c r="AD198" s="23">
        <v>1905023</v>
      </c>
      <c r="AF198" s="54">
        <f t="shared" si="23"/>
        <v>6327726</v>
      </c>
      <c r="AH198" s="34">
        <f t="shared" si="24"/>
        <v>1.0696507179001852E-3</v>
      </c>
      <c r="AI198" s="34">
        <f t="shared" si="24"/>
        <v>-7.6985333307016479E-4</v>
      </c>
      <c r="AJ198" s="34">
        <f t="shared" si="24"/>
        <v>2.181625628805963E-3</v>
      </c>
      <c r="AL198" s="39">
        <f t="shared" si="25"/>
        <v>0.24913019848174295</v>
      </c>
      <c r="AM198" s="39">
        <f t="shared" si="25"/>
        <v>0.17374806907118323</v>
      </c>
      <c r="AN198" s="39">
        <f t="shared" si="26"/>
        <v>0.57712173244707388</v>
      </c>
    </row>
    <row r="199" spans="1:40" x14ac:dyDescent="0.35">
      <c r="A199" s="25">
        <v>42369</v>
      </c>
      <c r="O199" s="21">
        <f t="shared" si="18"/>
        <v>42369</v>
      </c>
      <c r="P199" s="29">
        <f t="shared" si="19"/>
        <v>6.5754325401725197E-2</v>
      </c>
      <c r="Q199" s="29">
        <f t="shared" si="20"/>
        <v>5.5900301549586459E-2</v>
      </c>
      <c r="R199" s="29">
        <f t="shared" si="21"/>
        <v>4.2007672417300815E-2</v>
      </c>
      <c r="S199" s="29">
        <f t="shared" si="22"/>
        <v>-3.215364856516207E-2</v>
      </c>
      <c r="V199" s="8" t="s">
        <v>292</v>
      </c>
      <c r="W199" s="20">
        <v>42369</v>
      </c>
      <c r="X199" s="11">
        <v>97.396000000000001</v>
      </c>
      <c r="Y199" s="11">
        <v>101.10899999999999</v>
      </c>
      <c r="Z199" s="11">
        <v>94.86</v>
      </c>
      <c r="AB199" s="23">
        <v>11008951</v>
      </c>
      <c r="AC199" s="23">
        <v>2735628</v>
      </c>
      <c r="AD199" s="23">
        <v>1911052</v>
      </c>
      <c r="AF199" s="54">
        <f t="shared" si="23"/>
        <v>6362271</v>
      </c>
      <c r="AH199" s="34">
        <f t="shared" si="24"/>
        <v>6.5754325401725191E-4</v>
      </c>
      <c r="AI199" s="34">
        <f t="shared" si="24"/>
        <v>-1.2939549585144236E-3</v>
      </c>
      <c r="AJ199" s="34">
        <f t="shared" si="24"/>
        <v>2.4199258171212308E-3</v>
      </c>
      <c r="AL199" s="39">
        <f t="shared" si="25"/>
        <v>0.2484912504379391</v>
      </c>
      <c r="AM199" s="39">
        <f t="shared" si="25"/>
        <v>0.1735907444769261</v>
      </c>
      <c r="AN199" s="39">
        <f t="shared" si="26"/>
        <v>0.5779180050851348</v>
      </c>
    </row>
    <row r="200" spans="1:40" x14ac:dyDescent="0.35">
      <c r="A200" s="25">
        <v>42400</v>
      </c>
      <c r="O200" s="21">
        <f t="shared" ref="O200:O263" si="27">$A200</f>
        <v>42400</v>
      </c>
      <c r="P200" s="29">
        <f t="shared" si="19"/>
        <v>0.17557189206948157</v>
      </c>
      <c r="Q200" s="29">
        <f t="shared" si="20"/>
        <v>0.1514199082780168</v>
      </c>
      <c r="R200" s="29">
        <f t="shared" si="21"/>
        <v>4.9113335412535764E-2</v>
      </c>
      <c r="S200" s="29">
        <f t="shared" si="22"/>
        <v>-2.4961351621070989E-2</v>
      </c>
      <c r="V200" s="8" t="s">
        <v>293</v>
      </c>
      <c r="W200" s="20">
        <v>42400</v>
      </c>
      <c r="X200" s="11">
        <v>97.566999999999993</v>
      </c>
      <c r="Y200" s="11">
        <v>101.00700000000001</v>
      </c>
      <c r="Z200" s="11">
        <v>95.128</v>
      </c>
      <c r="AB200" s="23">
        <v>11033408</v>
      </c>
      <c r="AC200" s="23">
        <v>2730030</v>
      </c>
      <c r="AD200" s="23">
        <v>1918039</v>
      </c>
      <c r="AF200" s="54">
        <f t="shared" si="23"/>
        <v>6385339</v>
      </c>
      <c r="AH200" s="34">
        <f t="shared" si="24"/>
        <v>1.7557189206948156E-3</v>
      </c>
      <c r="AI200" s="34">
        <f t="shared" si="24"/>
        <v>-1.0088122719044759E-3</v>
      </c>
      <c r="AJ200" s="34">
        <f t="shared" si="24"/>
        <v>2.825216107948563E-3</v>
      </c>
      <c r="AL200" s="39">
        <f t="shared" si="25"/>
        <v>0.24743306873089438</v>
      </c>
      <c r="AM200" s="39">
        <f t="shared" si="25"/>
        <v>0.17383921631466906</v>
      </c>
      <c r="AN200" s="39">
        <f t="shared" si="26"/>
        <v>0.57872771495443653</v>
      </c>
    </row>
    <row r="201" spans="1:40" x14ac:dyDescent="0.35">
      <c r="A201" s="25">
        <v>42429</v>
      </c>
      <c r="O201" s="21">
        <f t="shared" si="27"/>
        <v>42429</v>
      </c>
      <c r="P201" s="29">
        <f t="shared" ref="P201:P264" si="28">IF(ISNUMBER($AH201),$AH201*100,NA())</f>
        <v>0.1732143040167384</v>
      </c>
      <c r="Q201" s="29">
        <f t="shared" ref="Q201:Q264" si="29">IF(AND(ISNUMBER(29),ISNUMBER(S201),ISNUMBER(R201)),P201-S201-R201,NA())</f>
        <v>9.5774769643424074E-2</v>
      </c>
      <c r="R201" s="29">
        <f t="shared" ref="R201:R264" si="30">IF(AND(ISNUMBER($AJ201),ISNUMBER($AM201)),$AJ201*$AM201*100,NA())</f>
        <v>4.5637312813774804E-2</v>
      </c>
      <c r="S201" s="29">
        <f t="shared" ref="S201:S264" si="31">IF(AND(ISNUMBER($AI201),ISNUMBER($AL201)),$AI201*$AL201*100,NA())</f>
        <v>3.1802221559539524E-2</v>
      </c>
      <c r="V201" s="8" t="s">
        <v>294</v>
      </c>
      <c r="W201" s="20">
        <v>42429</v>
      </c>
      <c r="X201" s="11">
        <v>97.736000000000004</v>
      </c>
      <c r="Y201" s="11">
        <v>101.136</v>
      </c>
      <c r="Z201" s="11">
        <v>95.379000000000005</v>
      </c>
      <c r="AB201" s="23">
        <v>11126029</v>
      </c>
      <c r="AC201" s="23">
        <v>2770508</v>
      </c>
      <c r="AD201" s="23">
        <v>1924398</v>
      </c>
      <c r="AF201" s="54">
        <f t="shared" ref="AF201:AF264" si="32">IF(AND(ISNUMBER(AB201),ISNUMBER(AC201),ISNUMBER(AD201)),AB201-SUM(AC201:AD201),".")</f>
        <v>6431123</v>
      </c>
      <c r="AH201" s="34">
        <f t="shared" ref="AH201:AJ264" si="33">IF(AND(ISNUMBER(X200),ISNUMBER(X201)),(X201-X200)/X200,".")</f>
        <v>1.732143040167384E-3</v>
      </c>
      <c r="AI201" s="34">
        <f t="shared" si="33"/>
        <v>1.2771392081735986E-3</v>
      </c>
      <c r="AJ201" s="34">
        <f t="shared" si="33"/>
        <v>2.6385501639896222E-3</v>
      </c>
      <c r="AL201" s="39">
        <f t="shared" ref="AL201:AM264" si="34">IF(AND(ISNUMBER(AC201),ISNUMBER($AB201)),AC201/$AB201,".")</f>
        <v>0.24901139481121251</v>
      </c>
      <c r="AM201" s="39">
        <f t="shared" si="34"/>
        <v>0.1729635973445692</v>
      </c>
      <c r="AN201" s="39">
        <f t="shared" si="26"/>
        <v>0.57802500784421829</v>
      </c>
    </row>
    <row r="202" spans="1:40" x14ac:dyDescent="0.35">
      <c r="A202" s="25">
        <v>42460</v>
      </c>
      <c r="O202" s="21">
        <f t="shared" si="27"/>
        <v>42460</v>
      </c>
      <c r="P202" s="29">
        <f t="shared" si="28"/>
        <v>0.14324302201849939</v>
      </c>
      <c r="Q202" s="29">
        <f t="shared" si="29"/>
        <v>0.12735423083328884</v>
      </c>
      <c r="R202" s="29">
        <f t="shared" si="30"/>
        <v>4.2266462434269493E-2</v>
      </c>
      <c r="S202" s="29">
        <f t="shared" si="31"/>
        <v>-2.6377671249058921E-2</v>
      </c>
      <c r="V202" s="8" t="s">
        <v>295</v>
      </c>
      <c r="W202" s="20">
        <v>42460</v>
      </c>
      <c r="X202" s="11">
        <v>97.876000000000005</v>
      </c>
      <c r="Y202" s="11">
        <v>101.02800000000001</v>
      </c>
      <c r="Z202" s="11">
        <v>95.611000000000004</v>
      </c>
      <c r="AB202" s="23">
        <v>11107474</v>
      </c>
      <c r="AC202" s="23">
        <v>2743682</v>
      </c>
      <c r="AD202" s="23">
        <v>1930083</v>
      </c>
      <c r="AF202" s="54">
        <f t="shared" si="32"/>
        <v>6433709</v>
      </c>
      <c r="AH202" s="34">
        <f t="shared" si="33"/>
        <v>1.4324302201849939E-3</v>
      </c>
      <c r="AI202" s="34">
        <f t="shared" si="33"/>
        <v>-1.0678690080682437E-3</v>
      </c>
      <c r="AJ202" s="34">
        <f t="shared" si="33"/>
        <v>2.4324012623323718E-3</v>
      </c>
      <c r="AL202" s="39">
        <f t="shared" si="34"/>
        <v>0.24701223698565489</v>
      </c>
      <c r="AM202" s="39">
        <f t="shared" si="34"/>
        <v>0.17376435002233631</v>
      </c>
      <c r="AN202" s="39">
        <f t="shared" ref="AN202:AN265" si="35">IF(AND(ISNUMBER(AL202),ISNUMBER(AM202)),1-SUM(AL202:AM202),".")</f>
        <v>0.57922341299200886</v>
      </c>
    </row>
    <row r="203" spans="1:40" x14ac:dyDescent="0.35">
      <c r="A203" s="25">
        <v>42490</v>
      </c>
      <c r="O203" s="21">
        <f t="shared" si="27"/>
        <v>42490</v>
      </c>
      <c r="P203" s="29">
        <f t="shared" si="28"/>
        <v>0.24622992357677026</v>
      </c>
      <c r="Q203" s="29">
        <f t="shared" si="29"/>
        <v>0.14087389235185283</v>
      </c>
      <c r="R203" s="29">
        <f t="shared" si="30"/>
        <v>5.0867302079483478E-2</v>
      </c>
      <c r="S203" s="29">
        <f t="shared" si="31"/>
        <v>5.4488729145433956E-2</v>
      </c>
      <c r="V203" s="8" t="s">
        <v>296</v>
      </c>
      <c r="W203" s="20">
        <v>42490</v>
      </c>
      <c r="X203" s="11">
        <v>98.117000000000004</v>
      </c>
      <c r="Y203" s="11">
        <v>101.251</v>
      </c>
      <c r="Z203" s="11">
        <v>95.891000000000005</v>
      </c>
      <c r="AB203" s="23">
        <v>11149098</v>
      </c>
      <c r="AC203" s="23">
        <v>2752221</v>
      </c>
      <c r="AD203" s="23">
        <v>1936548</v>
      </c>
      <c r="AF203" s="54">
        <f t="shared" si="32"/>
        <v>6460329</v>
      </c>
      <c r="AH203" s="34">
        <f t="shared" si="33"/>
        <v>2.4622992357677025E-3</v>
      </c>
      <c r="AI203" s="34">
        <f t="shared" si="33"/>
        <v>2.2073088648691349E-3</v>
      </c>
      <c r="AJ203" s="34">
        <f t="shared" si="33"/>
        <v>2.9285333277551864E-3</v>
      </c>
      <c r="AL203" s="39">
        <f t="shared" si="34"/>
        <v>0.24685593399573669</v>
      </c>
      <c r="AM203" s="39">
        <f t="shared" si="34"/>
        <v>0.17369548639719554</v>
      </c>
      <c r="AN203" s="39">
        <f t="shared" si="35"/>
        <v>0.57944857960706775</v>
      </c>
    </row>
    <row r="204" spans="1:40" x14ac:dyDescent="0.35">
      <c r="A204" s="25">
        <v>42521</v>
      </c>
      <c r="O204" s="21">
        <f t="shared" si="27"/>
        <v>42521</v>
      </c>
      <c r="P204" s="29">
        <f t="shared" si="28"/>
        <v>0.17020495938522537</v>
      </c>
      <c r="Q204" s="29">
        <f t="shared" si="29"/>
        <v>0.1597858205638763</v>
      </c>
      <c r="R204" s="29">
        <f t="shared" si="30"/>
        <v>5.8398492964723152E-2</v>
      </c>
      <c r="S204" s="29">
        <f t="shared" si="31"/>
        <v>-4.7979354143374085E-2</v>
      </c>
      <c r="V204" s="8" t="s">
        <v>297</v>
      </c>
      <c r="W204" s="20">
        <v>42521</v>
      </c>
      <c r="X204" s="11">
        <v>98.284000000000006</v>
      </c>
      <c r="Y204" s="11">
        <v>101.054</v>
      </c>
      <c r="Z204" s="11">
        <v>96.212999999999994</v>
      </c>
      <c r="AB204" s="23">
        <v>11175983</v>
      </c>
      <c r="AC204" s="23">
        <v>2755962</v>
      </c>
      <c r="AD204" s="23">
        <v>1943611</v>
      </c>
      <c r="AF204" s="54">
        <f t="shared" si="32"/>
        <v>6476410</v>
      </c>
      <c r="AH204" s="34">
        <f t="shared" si="33"/>
        <v>1.7020495938522538E-3</v>
      </c>
      <c r="AI204" s="34">
        <f t="shared" si="33"/>
        <v>-1.9456597959526594E-3</v>
      </c>
      <c r="AJ204" s="34">
        <f t="shared" si="33"/>
        <v>3.3579793724123068E-3</v>
      </c>
      <c r="AL204" s="39">
        <f t="shared" si="34"/>
        <v>0.24659683179546713</v>
      </c>
      <c r="AM204" s="39">
        <f t="shared" si="34"/>
        <v>0.17390962387827541</v>
      </c>
      <c r="AN204" s="39">
        <f t="shared" si="35"/>
        <v>0.57949354432625744</v>
      </c>
    </row>
    <row r="205" spans="1:40" x14ac:dyDescent="0.35">
      <c r="A205" s="25">
        <v>42551</v>
      </c>
      <c r="O205" s="21">
        <f t="shared" si="27"/>
        <v>42551</v>
      </c>
      <c r="P205" s="29">
        <f t="shared" si="28"/>
        <v>0.10378087989905747</v>
      </c>
      <c r="Q205" s="29">
        <f t="shared" si="29"/>
        <v>0.10721334727003648</v>
      </c>
      <c r="R205" s="29">
        <f t="shared" si="30"/>
        <v>5.3048714764651304E-2</v>
      </c>
      <c r="S205" s="29">
        <f t="shared" si="31"/>
        <v>-5.648118213563031E-2</v>
      </c>
      <c r="V205" s="8" t="s">
        <v>298</v>
      </c>
      <c r="W205" s="20">
        <v>42551</v>
      </c>
      <c r="X205" s="11">
        <v>98.385999999999996</v>
      </c>
      <c r="Y205" s="11">
        <v>100.824</v>
      </c>
      <c r="Z205" s="11">
        <v>96.507000000000005</v>
      </c>
      <c r="AB205" s="23">
        <v>11232362</v>
      </c>
      <c r="AC205" s="23">
        <v>2787408</v>
      </c>
      <c r="AD205" s="23">
        <v>1949990</v>
      </c>
      <c r="AF205" s="54">
        <f t="shared" si="32"/>
        <v>6494964</v>
      </c>
      <c r="AH205" s="34">
        <f t="shared" si="33"/>
        <v>1.0378087989905747E-3</v>
      </c>
      <c r="AI205" s="34">
        <f t="shared" si="33"/>
        <v>-2.2760108456865041E-3</v>
      </c>
      <c r="AJ205" s="34">
        <f t="shared" si="33"/>
        <v>3.0557201209816883E-3</v>
      </c>
      <c r="AL205" s="39">
        <f t="shared" si="34"/>
        <v>0.24815866867538636</v>
      </c>
      <c r="AM205" s="39">
        <f t="shared" si="34"/>
        <v>0.1736046256343946</v>
      </c>
      <c r="AN205" s="39">
        <f t="shared" si="35"/>
        <v>0.57823670569021901</v>
      </c>
    </row>
    <row r="206" spans="1:40" x14ac:dyDescent="0.35">
      <c r="A206" s="25">
        <v>42582</v>
      </c>
      <c r="O206" s="21">
        <f t="shared" si="27"/>
        <v>42582</v>
      </c>
      <c r="P206" s="29">
        <f t="shared" si="28"/>
        <v>0.14534588254426511</v>
      </c>
      <c r="Q206" s="29">
        <f t="shared" si="29"/>
        <v>0.1309592336282559</v>
      </c>
      <c r="R206" s="29">
        <f t="shared" si="30"/>
        <v>4.9456612233521595E-2</v>
      </c>
      <c r="S206" s="29">
        <f t="shared" si="31"/>
        <v>-3.5069963317512394E-2</v>
      </c>
      <c r="V206" s="8" t="s">
        <v>299</v>
      </c>
      <c r="W206" s="20">
        <v>42582</v>
      </c>
      <c r="X206" s="11">
        <v>98.528999999999996</v>
      </c>
      <c r="Y206" s="11">
        <v>100.681</v>
      </c>
      <c r="Z206" s="11">
        <v>96.781999999999996</v>
      </c>
      <c r="AB206" s="23">
        <v>11272224</v>
      </c>
      <c r="AC206" s="23">
        <v>2787230</v>
      </c>
      <c r="AD206" s="23">
        <v>1956411</v>
      </c>
      <c r="AF206" s="54">
        <f t="shared" si="32"/>
        <v>6528583</v>
      </c>
      <c r="AH206" s="34">
        <f t="shared" si="33"/>
        <v>1.4534588254426512E-3</v>
      </c>
      <c r="AI206" s="34">
        <f t="shared" si="33"/>
        <v>-1.4183131000555492E-3</v>
      </c>
      <c r="AJ206" s="34">
        <f t="shared" si="33"/>
        <v>2.8495342306774788E-3</v>
      </c>
      <c r="AL206" s="39">
        <f t="shared" si="34"/>
        <v>0.24726531339334634</v>
      </c>
      <c r="AM206" s="39">
        <f t="shared" si="34"/>
        <v>0.17356033733893153</v>
      </c>
      <c r="AN206" s="39">
        <f t="shared" si="35"/>
        <v>0.57917434926772215</v>
      </c>
    </row>
    <row r="207" spans="1:40" x14ac:dyDescent="0.35">
      <c r="A207" s="25">
        <v>42613</v>
      </c>
      <c r="O207" s="21">
        <f t="shared" si="27"/>
        <v>42613</v>
      </c>
      <c r="P207" s="29">
        <f t="shared" si="28"/>
        <v>0.1765977529458399</v>
      </c>
      <c r="Q207" s="29">
        <f t="shared" si="29"/>
        <v>0.10488074580155829</v>
      </c>
      <c r="R207" s="29">
        <f t="shared" si="30"/>
        <v>4.791333231940937E-2</v>
      </c>
      <c r="S207" s="29">
        <f t="shared" si="31"/>
        <v>2.3803674824872261E-2</v>
      </c>
      <c r="V207" s="8" t="s">
        <v>300</v>
      </c>
      <c r="W207" s="20">
        <v>42613</v>
      </c>
      <c r="X207" s="11">
        <v>98.703000000000003</v>
      </c>
      <c r="Y207" s="11">
        <v>100.77800000000001</v>
      </c>
      <c r="Z207" s="11">
        <v>97.049000000000007</v>
      </c>
      <c r="AB207" s="23">
        <v>11299261</v>
      </c>
      <c r="AC207" s="23">
        <v>2791707</v>
      </c>
      <c r="AD207" s="23">
        <v>1962410</v>
      </c>
      <c r="AF207" s="54">
        <f t="shared" si="32"/>
        <v>6545144</v>
      </c>
      <c r="AH207" s="34">
        <f t="shared" si="33"/>
        <v>1.765977529458399E-3</v>
      </c>
      <c r="AI207" s="34">
        <f t="shared" si="33"/>
        <v>9.6343898054258913E-4</v>
      </c>
      <c r="AJ207" s="34">
        <f t="shared" si="33"/>
        <v>2.7587774586184427E-3</v>
      </c>
      <c r="AL207" s="39">
        <f t="shared" si="34"/>
        <v>0.24706987474667591</v>
      </c>
      <c r="AM207" s="39">
        <f t="shared" si="34"/>
        <v>0.17367595987029594</v>
      </c>
      <c r="AN207" s="39">
        <f t="shared" si="35"/>
        <v>0.5792541653830281</v>
      </c>
    </row>
    <row r="208" spans="1:40" x14ac:dyDescent="0.35">
      <c r="A208" s="25">
        <v>42643</v>
      </c>
      <c r="O208" s="21">
        <f t="shared" si="27"/>
        <v>42643</v>
      </c>
      <c r="P208" s="29">
        <f t="shared" si="28"/>
        <v>0.13272139651277087</v>
      </c>
      <c r="Q208" s="29">
        <f t="shared" si="29"/>
        <v>3.9126440218016208E-2</v>
      </c>
      <c r="R208" s="29">
        <f t="shared" si="30"/>
        <v>6.1312750829077077E-2</v>
      </c>
      <c r="S208" s="29">
        <f t="shared" si="31"/>
        <v>3.2282205465677581E-2</v>
      </c>
      <c r="V208" s="8" t="s">
        <v>301</v>
      </c>
      <c r="W208" s="20">
        <v>42643</v>
      </c>
      <c r="X208" s="11">
        <v>98.834000000000003</v>
      </c>
      <c r="Y208" s="11">
        <v>100.91</v>
      </c>
      <c r="Z208" s="11">
        <v>97.391999999999996</v>
      </c>
      <c r="AB208" s="23">
        <v>11353923</v>
      </c>
      <c r="AC208" s="23">
        <v>2798343</v>
      </c>
      <c r="AD208" s="23">
        <v>1969671</v>
      </c>
      <c r="AF208" s="54">
        <f t="shared" si="32"/>
        <v>6585909</v>
      </c>
      <c r="AH208" s="34">
        <f t="shared" si="33"/>
        <v>1.3272139651277087E-3</v>
      </c>
      <c r="AI208" s="34">
        <f t="shared" si="33"/>
        <v>1.3098096806841849E-3</v>
      </c>
      <c r="AJ208" s="34">
        <f t="shared" si="33"/>
        <v>3.5342971076465423E-3</v>
      </c>
      <c r="AL208" s="39">
        <f t="shared" si="34"/>
        <v>0.24646485624396078</v>
      </c>
      <c r="AM208" s="39">
        <f t="shared" si="34"/>
        <v>0.17347933397117454</v>
      </c>
      <c r="AN208" s="39">
        <f t="shared" si="35"/>
        <v>0.58005580978486471</v>
      </c>
    </row>
    <row r="209" spans="1:40" x14ac:dyDescent="0.35">
      <c r="A209" s="25">
        <v>42674</v>
      </c>
      <c r="O209" s="21">
        <f t="shared" si="27"/>
        <v>42674</v>
      </c>
      <c r="P209" s="29">
        <f t="shared" si="28"/>
        <v>0.12849829006211966</v>
      </c>
      <c r="Q209" s="29">
        <f t="shared" si="29"/>
        <v>9.9415770587798713E-2</v>
      </c>
      <c r="R209" s="29">
        <f t="shared" si="30"/>
        <v>5.4953680342611E-2</v>
      </c>
      <c r="S209" s="29">
        <f t="shared" si="31"/>
        <v>-2.5871160868290041E-2</v>
      </c>
      <c r="V209" s="8" t="s">
        <v>302</v>
      </c>
      <c r="W209" s="20">
        <v>42674</v>
      </c>
      <c r="X209" s="11">
        <v>98.960999999999999</v>
      </c>
      <c r="Y209" s="11">
        <v>100.804</v>
      </c>
      <c r="Z209" s="11">
        <v>97.7</v>
      </c>
      <c r="AB209" s="23">
        <v>11371628</v>
      </c>
      <c r="AC209" s="23">
        <v>2800702</v>
      </c>
      <c r="AD209" s="23">
        <v>1976023</v>
      </c>
      <c r="AF209" s="54">
        <f t="shared" si="32"/>
        <v>6594903</v>
      </c>
      <c r="AH209" s="34">
        <f t="shared" si="33"/>
        <v>1.2849829006211966E-3</v>
      </c>
      <c r="AI209" s="34">
        <f t="shared" si="33"/>
        <v>-1.0504409870180809E-3</v>
      </c>
      <c r="AJ209" s="34">
        <f t="shared" si="33"/>
        <v>3.1624774108757079E-3</v>
      </c>
      <c r="AL209" s="39">
        <f t="shared" si="34"/>
        <v>0.24628857011502664</v>
      </c>
      <c r="AM209" s="39">
        <f t="shared" si="34"/>
        <v>0.17376781934829383</v>
      </c>
      <c r="AN209" s="39">
        <f t="shared" si="35"/>
        <v>0.57994361053667953</v>
      </c>
    </row>
    <row r="210" spans="1:40" x14ac:dyDescent="0.35">
      <c r="A210" s="25">
        <v>42704</v>
      </c>
      <c r="O210" s="21">
        <f t="shared" si="27"/>
        <v>42704</v>
      </c>
      <c r="P210" s="29">
        <f t="shared" si="28"/>
        <v>4.4461959761923311E-2</v>
      </c>
      <c r="Q210" s="29">
        <f t="shared" si="29"/>
        <v>9.3776617457306644E-2</v>
      </c>
      <c r="R210" s="29">
        <f t="shared" si="30"/>
        <v>5.7496201254082967E-2</v>
      </c>
      <c r="S210" s="29">
        <f t="shared" si="31"/>
        <v>-0.10681085894946631</v>
      </c>
      <c r="V210" s="8" t="s">
        <v>303</v>
      </c>
      <c r="W210" s="20">
        <v>42704</v>
      </c>
      <c r="X210" s="11">
        <v>99.004999999999995</v>
      </c>
      <c r="Y210" s="11">
        <v>100.36199999999999</v>
      </c>
      <c r="Z210" s="11">
        <v>98.022999999999996</v>
      </c>
      <c r="AB210" s="23">
        <v>11400188</v>
      </c>
      <c r="AC210" s="23">
        <v>2777045</v>
      </c>
      <c r="AD210" s="23">
        <v>1982637</v>
      </c>
      <c r="AF210" s="54">
        <f t="shared" si="32"/>
        <v>6640506</v>
      </c>
      <c r="AH210" s="34">
        <f t="shared" si="33"/>
        <v>4.4461959761923312E-4</v>
      </c>
      <c r="AI210" s="34">
        <f t="shared" si="33"/>
        <v>-4.3847466370382851E-3</v>
      </c>
      <c r="AJ210" s="34">
        <f t="shared" si="33"/>
        <v>3.3060388945751616E-3</v>
      </c>
      <c r="AL210" s="39">
        <f t="shared" si="34"/>
        <v>0.24359642139234897</v>
      </c>
      <c r="AM210" s="39">
        <f t="shared" si="34"/>
        <v>0.17391265828247746</v>
      </c>
      <c r="AN210" s="39">
        <f t="shared" si="35"/>
        <v>0.58249092032517358</v>
      </c>
    </row>
    <row r="211" spans="1:40" x14ac:dyDescent="0.35">
      <c r="A211" s="25">
        <v>42735</v>
      </c>
      <c r="O211" s="21">
        <f t="shared" si="27"/>
        <v>42735</v>
      </c>
      <c r="P211" s="29">
        <f t="shared" si="28"/>
        <v>0.11615574970961981</v>
      </c>
      <c r="Q211" s="29">
        <f t="shared" si="29"/>
        <v>0.10459375617544557</v>
      </c>
      <c r="R211" s="29">
        <f t="shared" si="30"/>
        <v>5.1273894712126941E-2</v>
      </c>
      <c r="S211" s="29">
        <f t="shared" si="31"/>
        <v>-3.9711901177952709E-2</v>
      </c>
      <c r="V211" s="8" t="s">
        <v>304</v>
      </c>
      <c r="W211" s="20">
        <v>42735</v>
      </c>
      <c r="X211" s="11">
        <v>99.12</v>
      </c>
      <c r="Y211" s="11">
        <v>100.2</v>
      </c>
      <c r="Z211" s="11">
        <v>98.313000000000002</v>
      </c>
      <c r="AB211" s="23">
        <v>11471512</v>
      </c>
      <c r="AC211" s="23">
        <v>2822251</v>
      </c>
      <c r="AD211" s="23">
        <v>1988140</v>
      </c>
      <c r="AF211" s="54">
        <f t="shared" si="32"/>
        <v>6661121</v>
      </c>
      <c r="AH211" s="34">
        <f t="shared" si="33"/>
        <v>1.1615574970961981E-3</v>
      </c>
      <c r="AI211" s="34">
        <f t="shared" si="33"/>
        <v>-1.6141567525556678E-3</v>
      </c>
      <c r="AJ211" s="34">
        <f t="shared" si="33"/>
        <v>2.9584893341359298E-3</v>
      </c>
      <c r="AL211" s="39">
        <f t="shared" si="34"/>
        <v>0.24602258185320297</v>
      </c>
      <c r="AM211" s="39">
        <f t="shared" si="34"/>
        <v>0.17331106832299004</v>
      </c>
      <c r="AN211" s="39">
        <f t="shared" si="35"/>
        <v>0.58066634982380694</v>
      </c>
    </row>
    <row r="212" spans="1:40" x14ac:dyDescent="0.35">
      <c r="A212" s="25">
        <v>42766</v>
      </c>
      <c r="O212" s="21">
        <f t="shared" si="27"/>
        <v>42766</v>
      </c>
      <c r="P212" s="29">
        <f t="shared" si="28"/>
        <v>0.26735270379338233</v>
      </c>
      <c r="Q212" s="29">
        <f t="shared" si="29"/>
        <v>0.1578544601948893</v>
      </c>
      <c r="R212" s="29">
        <f t="shared" si="30"/>
        <v>4.4048305476993906E-2</v>
      </c>
      <c r="S212" s="29">
        <f t="shared" si="31"/>
        <v>6.5449938121499129E-2</v>
      </c>
      <c r="V212" s="8" t="s">
        <v>305</v>
      </c>
      <c r="W212" s="20">
        <v>42766</v>
      </c>
      <c r="X212" s="11">
        <v>99.385000000000005</v>
      </c>
      <c r="Y212" s="11">
        <v>100.468</v>
      </c>
      <c r="Z212" s="11">
        <v>98.563999999999993</v>
      </c>
      <c r="AB212" s="23">
        <v>11548981</v>
      </c>
      <c r="AC212" s="23">
        <v>2826089</v>
      </c>
      <c r="AD212" s="23">
        <v>1992554</v>
      </c>
      <c r="AF212" s="54">
        <f t="shared" si="32"/>
        <v>6730338</v>
      </c>
      <c r="AH212" s="34">
        <f t="shared" si="33"/>
        <v>2.6735270379338234E-3</v>
      </c>
      <c r="AI212" s="34">
        <f t="shared" si="33"/>
        <v>2.6746506986028012E-3</v>
      </c>
      <c r="AJ212" s="34">
        <f t="shared" si="33"/>
        <v>2.553070295891597E-3</v>
      </c>
      <c r="AL212" s="39">
        <f t="shared" si="34"/>
        <v>0.24470461939455956</v>
      </c>
      <c r="AM212" s="39">
        <f t="shared" si="34"/>
        <v>0.17253071937688702</v>
      </c>
      <c r="AN212" s="39">
        <f t="shared" si="35"/>
        <v>0.58276466122855342</v>
      </c>
    </row>
    <row r="213" spans="1:40" x14ac:dyDescent="0.35">
      <c r="A213" s="25">
        <v>42794</v>
      </c>
      <c r="O213" s="21">
        <f t="shared" si="27"/>
        <v>42794</v>
      </c>
      <c r="P213" s="29">
        <f t="shared" si="28"/>
        <v>0.17708909795240924</v>
      </c>
      <c r="Q213" s="29">
        <f t="shared" si="29"/>
        <v>0.11085435736097426</v>
      </c>
      <c r="R213" s="29">
        <f t="shared" si="30"/>
        <v>4.6765516811437036E-2</v>
      </c>
      <c r="S213" s="29">
        <f t="shared" si="31"/>
        <v>1.9469223779997925E-2</v>
      </c>
      <c r="V213" s="8" t="s">
        <v>306</v>
      </c>
      <c r="W213" s="20">
        <v>42794</v>
      </c>
      <c r="X213" s="11">
        <v>99.561000000000007</v>
      </c>
      <c r="Y213" s="11">
        <v>100.548</v>
      </c>
      <c r="Z213" s="11">
        <v>98.831000000000003</v>
      </c>
      <c r="AB213" s="23">
        <v>11571071</v>
      </c>
      <c r="AC213" s="23">
        <v>2829176</v>
      </c>
      <c r="AD213" s="23">
        <v>1997590</v>
      </c>
      <c r="AF213" s="54">
        <f t="shared" si="32"/>
        <v>6744305</v>
      </c>
      <c r="AH213" s="34">
        <f t="shared" si="33"/>
        <v>1.7708909795240925E-3</v>
      </c>
      <c r="AI213" s="34">
        <f t="shared" si="33"/>
        <v>7.9627344029938182E-4</v>
      </c>
      <c r="AJ213" s="34">
        <f t="shared" si="33"/>
        <v>2.7088998011445369E-3</v>
      </c>
      <c r="AL213" s="39">
        <f t="shared" si="34"/>
        <v>0.24450424684110916</v>
      </c>
      <c r="AM213" s="39">
        <f t="shared" si="34"/>
        <v>0.17263656925102266</v>
      </c>
      <c r="AN213" s="39">
        <f t="shared" si="35"/>
        <v>0.58285918390786817</v>
      </c>
    </row>
    <row r="214" spans="1:40" x14ac:dyDescent="0.35">
      <c r="A214" s="25">
        <v>42825</v>
      </c>
      <c r="O214" s="21">
        <f t="shared" si="27"/>
        <v>42825</v>
      </c>
      <c r="P214" s="29">
        <f t="shared" si="28"/>
        <v>-4.2185192997259556E-2</v>
      </c>
      <c r="Q214" s="29">
        <f t="shared" si="29"/>
        <v>-5.2171711824228133E-2</v>
      </c>
      <c r="R214" s="29">
        <f t="shared" si="30"/>
        <v>3.8602259334307693E-2</v>
      </c>
      <c r="S214" s="29">
        <f t="shared" si="31"/>
        <v>-2.8615740507339116E-2</v>
      </c>
      <c r="V214" s="8" t="s">
        <v>307</v>
      </c>
      <c r="W214" s="20">
        <v>42825</v>
      </c>
      <c r="X214" s="11">
        <v>99.519000000000005</v>
      </c>
      <c r="Y214" s="11">
        <v>100.43</v>
      </c>
      <c r="Z214" s="11">
        <v>99.052000000000007</v>
      </c>
      <c r="AB214" s="23">
        <v>11597394</v>
      </c>
      <c r="AC214" s="23">
        <v>2827853</v>
      </c>
      <c r="AD214" s="23">
        <v>2002046</v>
      </c>
      <c r="AF214" s="54">
        <f t="shared" si="32"/>
        <v>6767495</v>
      </c>
      <c r="AH214" s="34">
        <f t="shared" si="33"/>
        <v>-4.2185192997259556E-4</v>
      </c>
      <c r="AI214" s="34">
        <f t="shared" si="33"/>
        <v>-1.1735688427417252E-3</v>
      </c>
      <c r="AJ214" s="34">
        <f t="shared" si="33"/>
        <v>2.2361404822373913E-3</v>
      </c>
      <c r="AL214" s="39">
        <f t="shared" si="34"/>
        <v>0.24383520987559792</v>
      </c>
      <c r="AM214" s="39">
        <f t="shared" si="34"/>
        <v>0.17262895440130774</v>
      </c>
      <c r="AN214" s="39">
        <f t="shared" si="35"/>
        <v>0.58353583572309431</v>
      </c>
    </row>
    <row r="215" spans="1:40" x14ac:dyDescent="0.35">
      <c r="A215" s="25">
        <v>42855</v>
      </c>
      <c r="O215" s="21">
        <f t="shared" si="27"/>
        <v>42855</v>
      </c>
      <c r="P215" s="29">
        <f t="shared" si="28"/>
        <v>0.20498598257618497</v>
      </c>
      <c r="Q215" s="29">
        <f t="shared" si="29"/>
        <v>0.19586569774342755</v>
      </c>
      <c r="R215" s="29">
        <f t="shared" si="30"/>
        <v>3.7655262803082436E-2</v>
      </c>
      <c r="S215" s="29">
        <f t="shared" si="31"/>
        <v>-2.8534977970325011E-2</v>
      </c>
      <c r="V215" s="8" t="s">
        <v>308</v>
      </c>
      <c r="W215" s="20">
        <v>42855</v>
      </c>
      <c r="X215" s="11">
        <v>99.722999999999999</v>
      </c>
      <c r="Y215" s="11">
        <v>100.313</v>
      </c>
      <c r="Z215" s="11">
        <v>99.268000000000001</v>
      </c>
      <c r="AB215" s="23">
        <v>11619821</v>
      </c>
      <c r="AC215" s="23">
        <v>2846129</v>
      </c>
      <c r="AD215" s="23">
        <v>2006479</v>
      </c>
      <c r="AF215" s="54">
        <f t="shared" si="32"/>
        <v>6767213</v>
      </c>
      <c r="AH215" s="34">
        <f t="shared" si="33"/>
        <v>2.0498598257618498E-3</v>
      </c>
      <c r="AI215" s="34">
        <f t="shared" si="33"/>
        <v>-1.1649905406751412E-3</v>
      </c>
      <c r="AJ215" s="34">
        <f t="shared" si="33"/>
        <v>2.1806727779347611E-3</v>
      </c>
      <c r="AL215" s="39">
        <f t="shared" si="34"/>
        <v>0.24493742201364377</v>
      </c>
      <c r="AM215" s="39">
        <f t="shared" si="34"/>
        <v>0.17267727273939934</v>
      </c>
      <c r="AN215" s="39">
        <f t="shared" si="35"/>
        <v>0.58238530524695686</v>
      </c>
    </row>
    <row r="216" spans="1:40" x14ac:dyDescent="0.35">
      <c r="A216" s="25">
        <v>42886</v>
      </c>
      <c r="O216" s="21">
        <f t="shared" si="27"/>
        <v>42886</v>
      </c>
      <c r="P216" s="29">
        <f t="shared" si="28"/>
        <v>8.0222215537035887E-2</v>
      </c>
      <c r="Q216" s="29">
        <f t="shared" si="29"/>
        <v>9.4396924659374812E-2</v>
      </c>
      <c r="R216" s="29">
        <f t="shared" si="30"/>
        <v>4.1987904765435582E-2</v>
      </c>
      <c r="S216" s="29">
        <f t="shared" si="31"/>
        <v>-5.61626138877745E-2</v>
      </c>
      <c r="V216" s="8" t="s">
        <v>309</v>
      </c>
      <c r="W216" s="20">
        <v>42886</v>
      </c>
      <c r="X216" s="11">
        <v>99.802999999999997</v>
      </c>
      <c r="Y216" s="11">
        <v>100.08199999999999</v>
      </c>
      <c r="Z216" s="11">
        <v>99.509</v>
      </c>
      <c r="AB216" s="23">
        <v>11632623</v>
      </c>
      <c r="AC216" s="23">
        <v>2837071</v>
      </c>
      <c r="AD216" s="23">
        <v>2011843</v>
      </c>
      <c r="AF216" s="54">
        <f t="shared" si="32"/>
        <v>6783709</v>
      </c>
      <c r="AH216" s="34">
        <f t="shared" si="33"/>
        <v>8.0222215537035884E-4</v>
      </c>
      <c r="AI216" s="34">
        <f t="shared" si="33"/>
        <v>-2.3027922602255812E-3</v>
      </c>
      <c r="AJ216" s="34">
        <f t="shared" si="33"/>
        <v>2.4277712858121413E-3</v>
      </c>
      <c r="AL216" s="39">
        <f t="shared" si="34"/>
        <v>0.24388918991013464</v>
      </c>
      <c r="AM216" s="39">
        <f t="shared" si="34"/>
        <v>0.17294835395250066</v>
      </c>
      <c r="AN216" s="39">
        <f t="shared" si="35"/>
        <v>0.58316245613736473</v>
      </c>
    </row>
    <row r="217" spans="1:40" x14ac:dyDescent="0.35">
      <c r="A217" s="25">
        <v>42916</v>
      </c>
      <c r="O217" s="21">
        <f t="shared" si="27"/>
        <v>42916</v>
      </c>
      <c r="P217" s="29">
        <f t="shared" si="28"/>
        <v>0.13426450106710255</v>
      </c>
      <c r="Q217" s="29">
        <f t="shared" si="29"/>
        <v>9.6758830659780637E-2</v>
      </c>
      <c r="R217" s="29">
        <f t="shared" si="30"/>
        <v>4.9996625603038747E-2</v>
      </c>
      <c r="S217" s="29">
        <f t="shared" si="31"/>
        <v>-1.2490955195716818E-2</v>
      </c>
      <c r="V217" s="8" t="s">
        <v>310</v>
      </c>
      <c r="W217" s="20">
        <v>42916</v>
      </c>
      <c r="X217" s="11">
        <v>99.936999999999998</v>
      </c>
      <c r="Y217" s="11">
        <v>100.03100000000001</v>
      </c>
      <c r="Z217" s="11">
        <v>99.796999999999997</v>
      </c>
      <c r="AB217" s="23">
        <v>11684543</v>
      </c>
      <c r="AC217" s="23">
        <v>2864133</v>
      </c>
      <c r="AD217" s="23">
        <v>2018470</v>
      </c>
      <c r="AF217" s="54">
        <f t="shared" si="32"/>
        <v>6801940</v>
      </c>
      <c r="AH217" s="34">
        <f t="shared" si="33"/>
        <v>1.3426450106710254E-3</v>
      </c>
      <c r="AI217" s="34">
        <f t="shared" si="33"/>
        <v>-5.0958214264291003E-4</v>
      </c>
      <c r="AJ217" s="34">
        <f t="shared" si="33"/>
        <v>2.894210573917904E-3</v>
      </c>
      <c r="AL217" s="39">
        <f t="shared" si="34"/>
        <v>0.24512152507804541</v>
      </c>
      <c r="AM217" s="39">
        <f t="shared" si="34"/>
        <v>0.1727470214282236</v>
      </c>
      <c r="AN217" s="39">
        <f t="shared" si="35"/>
        <v>0.58213145349373097</v>
      </c>
    </row>
    <row r="218" spans="1:40" x14ac:dyDescent="0.35">
      <c r="A218" s="25">
        <v>42947</v>
      </c>
      <c r="O218" s="21">
        <f t="shared" si="27"/>
        <v>42947</v>
      </c>
      <c r="P218" s="29">
        <f t="shared" si="28"/>
        <v>7.3046018991972453E-2</v>
      </c>
      <c r="Q218" s="29">
        <f t="shared" si="29"/>
        <v>3.117911321811611E-2</v>
      </c>
      <c r="R218" s="29">
        <f t="shared" si="30"/>
        <v>4.5292985763349038E-2</v>
      </c>
      <c r="S218" s="29">
        <f t="shared" si="31"/>
        <v>-3.4260799894926994E-3</v>
      </c>
      <c r="V218" s="8" t="s">
        <v>311</v>
      </c>
      <c r="W218" s="20">
        <v>42947</v>
      </c>
      <c r="X218" s="11">
        <v>100.01</v>
      </c>
      <c r="Y218" s="11">
        <v>100.017</v>
      </c>
      <c r="Z218" s="11">
        <v>100.059</v>
      </c>
      <c r="AB218" s="23">
        <v>11731771</v>
      </c>
      <c r="AC218" s="23">
        <v>2871889</v>
      </c>
      <c r="AD218" s="23">
        <v>2024001</v>
      </c>
      <c r="AF218" s="54">
        <f t="shared" si="32"/>
        <v>6835881</v>
      </c>
      <c r="AH218" s="34">
        <f t="shared" si="33"/>
        <v>7.3046018991972453E-4</v>
      </c>
      <c r="AI218" s="34">
        <f t="shared" si="33"/>
        <v>-1.3995661344993056E-4</v>
      </c>
      <c r="AJ218" s="34">
        <f t="shared" si="33"/>
        <v>2.6253294187200062E-3</v>
      </c>
      <c r="AL218" s="39">
        <f t="shared" si="34"/>
        <v>0.24479586244907098</v>
      </c>
      <c r="AM218" s="39">
        <f t="shared" si="34"/>
        <v>0.17252305726049375</v>
      </c>
      <c r="AN218" s="39">
        <f t="shared" si="35"/>
        <v>0.5826810802904353</v>
      </c>
    </row>
    <row r="219" spans="1:40" x14ac:dyDescent="0.35">
      <c r="A219" s="25">
        <v>42978</v>
      </c>
      <c r="O219" s="21">
        <f t="shared" si="27"/>
        <v>42978</v>
      </c>
      <c r="P219" s="29">
        <f t="shared" si="28"/>
        <v>0.10798920107988189</v>
      </c>
      <c r="Q219" s="29">
        <f t="shared" si="29"/>
        <v>9.4748335511827014E-2</v>
      </c>
      <c r="R219" s="29">
        <f t="shared" si="30"/>
        <v>5.9105168694777499E-2</v>
      </c>
      <c r="S219" s="29">
        <f t="shared" si="31"/>
        <v>-4.5864303126722621E-2</v>
      </c>
      <c r="V219" s="8" t="s">
        <v>312</v>
      </c>
      <c r="W219" s="20">
        <v>42978</v>
      </c>
      <c r="X219" s="11">
        <v>100.11799999999999</v>
      </c>
      <c r="Y219" s="11">
        <v>99.828999999999994</v>
      </c>
      <c r="Z219" s="11">
        <v>100.401</v>
      </c>
      <c r="AB219" s="23">
        <v>11746917</v>
      </c>
      <c r="AC219" s="23">
        <v>2866254</v>
      </c>
      <c r="AD219" s="23">
        <v>2031325</v>
      </c>
      <c r="AF219" s="54">
        <f t="shared" si="32"/>
        <v>6849338</v>
      </c>
      <c r="AH219" s="34">
        <f t="shared" si="33"/>
        <v>1.0798920107988189E-3</v>
      </c>
      <c r="AI219" s="34">
        <f t="shared" si="33"/>
        <v>-1.8796804543227891E-3</v>
      </c>
      <c r="AJ219" s="34">
        <f t="shared" si="33"/>
        <v>3.4179833898000055E-3</v>
      </c>
      <c r="AL219" s="39">
        <f t="shared" si="34"/>
        <v>0.2440005322247531</v>
      </c>
      <c r="AM219" s="39">
        <f t="shared" si="34"/>
        <v>0.17292409574358958</v>
      </c>
      <c r="AN219" s="39">
        <f t="shared" si="35"/>
        <v>0.58307537203165727</v>
      </c>
    </row>
    <row r="220" spans="1:40" x14ac:dyDescent="0.35">
      <c r="A220" s="25">
        <v>43008</v>
      </c>
      <c r="O220" s="21">
        <f t="shared" si="27"/>
        <v>43008</v>
      </c>
      <c r="P220" s="29">
        <f t="shared" si="28"/>
        <v>0.12185620967258624</v>
      </c>
      <c r="Q220" s="29">
        <f t="shared" si="29"/>
        <v>0.12451297238379</v>
      </c>
      <c r="R220" s="29">
        <f t="shared" si="30"/>
        <v>4.6190776265212084E-2</v>
      </c>
      <c r="S220" s="29">
        <f t="shared" si="31"/>
        <v>-4.884753897641584E-2</v>
      </c>
      <c r="V220" s="8" t="s">
        <v>313</v>
      </c>
      <c r="W220" s="20">
        <v>43008</v>
      </c>
      <c r="X220" s="11">
        <v>100.24</v>
      </c>
      <c r="Y220" s="11">
        <v>99.631</v>
      </c>
      <c r="Z220" s="11">
        <v>100.67</v>
      </c>
      <c r="AB220" s="23">
        <v>11818146</v>
      </c>
      <c r="AC220" s="23">
        <v>2910607</v>
      </c>
      <c r="AD220" s="23">
        <v>2037466</v>
      </c>
      <c r="AF220" s="54">
        <f t="shared" si="32"/>
        <v>6870073</v>
      </c>
      <c r="AH220" s="34">
        <f t="shared" si="33"/>
        <v>1.2185620967258624E-3</v>
      </c>
      <c r="AI220" s="34">
        <f t="shared" si="33"/>
        <v>-1.9833915996353094E-3</v>
      </c>
      <c r="AJ220" s="34">
        <f t="shared" si="33"/>
        <v>2.6792561827073979E-3</v>
      </c>
      <c r="AL220" s="39">
        <f t="shared" si="34"/>
        <v>0.24628287719579703</v>
      </c>
      <c r="AM220" s="39">
        <f t="shared" si="34"/>
        <v>0.17240149173990574</v>
      </c>
      <c r="AN220" s="39">
        <f t="shared" si="35"/>
        <v>0.58131563106429729</v>
      </c>
    </row>
    <row r="221" spans="1:40" x14ac:dyDescent="0.35">
      <c r="A221" s="25">
        <v>43039</v>
      </c>
      <c r="O221" s="21">
        <f t="shared" si="27"/>
        <v>43039</v>
      </c>
      <c r="P221" s="29">
        <f t="shared" si="28"/>
        <v>0.24541101356744746</v>
      </c>
      <c r="Q221" s="29">
        <f t="shared" si="29"/>
        <v>0.14842457686868812</v>
      </c>
      <c r="R221" s="29">
        <f t="shared" si="30"/>
        <v>5.3786317170290567E-2</v>
      </c>
      <c r="S221" s="29">
        <f t="shared" si="31"/>
        <v>4.3200119528468785E-2</v>
      </c>
      <c r="V221" s="8" t="s">
        <v>314</v>
      </c>
      <c r="W221" s="20">
        <v>43039</v>
      </c>
      <c r="X221" s="11">
        <v>100.486</v>
      </c>
      <c r="Y221" s="11">
        <v>99.805999999999997</v>
      </c>
      <c r="Z221" s="11">
        <v>100.98399999999999</v>
      </c>
      <c r="AB221" s="23">
        <v>11858514</v>
      </c>
      <c r="AC221" s="23">
        <v>2916565</v>
      </c>
      <c r="AD221" s="23">
        <v>2044902</v>
      </c>
      <c r="AF221" s="54">
        <f t="shared" si="32"/>
        <v>6897047</v>
      </c>
      <c r="AH221" s="34">
        <f t="shared" si="33"/>
        <v>2.4541101356744745E-3</v>
      </c>
      <c r="AI221" s="34">
        <f t="shared" si="33"/>
        <v>1.7564814164265858E-3</v>
      </c>
      <c r="AJ221" s="34">
        <f t="shared" si="33"/>
        <v>3.1191020164894503E-3</v>
      </c>
      <c r="AL221" s="39">
        <f t="shared" si="34"/>
        <v>0.24594692049948247</v>
      </c>
      <c r="AM221" s="39">
        <f t="shared" si="34"/>
        <v>0.17244167355201503</v>
      </c>
      <c r="AN221" s="39">
        <f t="shared" si="35"/>
        <v>0.58161140594850247</v>
      </c>
    </row>
    <row r="222" spans="1:40" x14ac:dyDescent="0.35">
      <c r="A222" s="25">
        <v>43069</v>
      </c>
      <c r="O222" s="21">
        <f t="shared" si="27"/>
        <v>43069</v>
      </c>
      <c r="P222" s="29">
        <f t="shared" si="28"/>
        <v>4.8763011762825055E-2</v>
      </c>
      <c r="Q222" s="29">
        <f t="shared" si="29"/>
        <v>8.2123268585641507E-2</v>
      </c>
      <c r="R222" s="29">
        <f t="shared" si="30"/>
        <v>4.6467345316555907E-2</v>
      </c>
      <c r="S222" s="29">
        <f t="shared" si="31"/>
        <v>-7.9827602139372372E-2</v>
      </c>
      <c r="V222" s="8" t="s">
        <v>315</v>
      </c>
      <c r="W222" s="20">
        <v>43069</v>
      </c>
      <c r="X222" s="11">
        <v>100.535</v>
      </c>
      <c r="Y222" s="11">
        <v>99.483999999999995</v>
      </c>
      <c r="Z222" s="11">
        <v>101.25700000000001</v>
      </c>
      <c r="AB222" s="23">
        <v>11937161</v>
      </c>
      <c r="AC222" s="23">
        <v>2953622</v>
      </c>
      <c r="AD222" s="23">
        <v>2051818</v>
      </c>
      <c r="AF222" s="54">
        <f t="shared" si="32"/>
        <v>6931721</v>
      </c>
      <c r="AH222" s="34">
        <f t="shared" si="33"/>
        <v>4.8763011762825053E-4</v>
      </c>
      <c r="AI222" s="34">
        <f t="shared" si="33"/>
        <v>-3.2262589423481826E-3</v>
      </c>
      <c r="AJ222" s="34">
        <f t="shared" si="33"/>
        <v>2.7033985581875384E-3</v>
      </c>
      <c r="AL222" s="39">
        <f t="shared" si="34"/>
        <v>0.24743085897894818</v>
      </c>
      <c r="AM222" s="39">
        <f t="shared" si="34"/>
        <v>0.17188492305666314</v>
      </c>
      <c r="AN222" s="39">
        <f t="shared" si="35"/>
        <v>0.58068421796438874</v>
      </c>
    </row>
    <row r="223" spans="1:40" x14ac:dyDescent="0.35">
      <c r="A223" s="25">
        <v>43100</v>
      </c>
      <c r="O223" s="21">
        <f t="shared" si="27"/>
        <v>43100</v>
      </c>
      <c r="P223" s="29">
        <f t="shared" si="28"/>
        <v>0.14721241358731821</v>
      </c>
      <c r="Q223" s="29">
        <f t="shared" si="29"/>
        <v>0.11864387011531265</v>
      </c>
      <c r="R223" s="29">
        <f t="shared" si="30"/>
        <v>5.9271395839340366E-2</v>
      </c>
      <c r="S223" s="29">
        <f t="shared" si="31"/>
        <v>-3.0702852367334794E-2</v>
      </c>
      <c r="V223" s="8" t="s">
        <v>316</v>
      </c>
      <c r="W223" s="20">
        <v>43100</v>
      </c>
      <c r="X223" s="11">
        <v>100.68300000000001</v>
      </c>
      <c r="Y223" s="11">
        <v>99.361000000000004</v>
      </c>
      <c r="Z223" s="11">
        <v>101.607</v>
      </c>
      <c r="AB223" s="23">
        <v>12016583</v>
      </c>
      <c r="AC223" s="23">
        <v>2984062</v>
      </c>
      <c r="AD223" s="23">
        <v>2060550</v>
      </c>
      <c r="AF223" s="54">
        <f t="shared" si="32"/>
        <v>6971971</v>
      </c>
      <c r="AH223" s="34">
        <f t="shared" si="33"/>
        <v>1.4721241358731821E-3</v>
      </c>
      <c r="AI223" s="34">
        <f t="shared" si="33"/>
        <v>-1.2363797193517597E-3</v>
      </c>
      <c r="AJ223" s="34">
        <f t="shared" si="33"/>
        <v>3.4565511520190636E-3</v>
      </c>
      <c r="AL223" s="39">
        <f t="shared" si="34"/>
        <v>0.24832866381399771</v>
      </c>
      <c r="AM223" s="39">
        <f t="shared" si="34"/>
        <v>0.17147553510011956</v>
      </c>
      <c r="AN223" s="39">
        <f t="shared" si="35"/>
        <v>0.58019580108588276</v>
      </c>
    </row>
    <row r="224" spans="1:40" x14ac:dyDescent="0.35">
      <c r="A224" s="25">
        <v>43131</v>
      </c>
      <c r="O224" s="21">
        <f t="shared" si="27"/>
        <v>43131</v>
      </c>
      <c r="P224" s="29">
        <f t="shared" si="28"/>
        <v>0.3218020917135942</v>
      </c>
      <c r="Q224" s="29">
        <f t="shared" si="29"/>
        <v>0.18707627622570261</v>
      </c>
      <c r="R224" s="29">
        <f t="shared" si="30"/>
        <v>4.8314555253922635E-2</v>
      </c>
      <c r="S224" s="29">
        <f t="shared" si="31"/>
        <v>8.6411260233968945E-2</v>
      </c>
      <c r="V224" s="8" t="s">
        <v>317</v>
      </c>
      <c r="W224" s="20">
        <v>43131</v>
      </c>
      <c r="X224" s="11">
        <v>101.00700000000001</v>
      </c>
      <c r="Y224" s="11">
        <v>99.707999999999998</v>
      </c>
      <c r="Z224" s="11">
        <v>101.893</v>
      </c>
      <c r="AB224" s="23">
        <v>12049567</v>
      </c>
      <c r="AC224" s="23">
        <v>2981455</v>
      </c>
      <c r="AD224" s="23">
        <v>2068269</v>
      </c>
      <c r="AF224" s="54">
        <f t="shared" si="32"/>
        <v>6999843</v>
      </c>
      <c r="AH224" s="34">
        <f t="shared" si="33"/>
        <v>3.2180209171359421E-3</v>
      </c>
      <c r="AI224" s="34">
        <f t="shared" si="33"/>
        <v>3.4923158985919445E-3</v>
      </c>
      <c r="AJ224" s="34">
        <f t="shared" si="33"/>
        <v>2.8147666991447575E-3</v>
      </c>
      <c r="AL224" s="39">
        <f t="shared" si="34"/>
        <v>0.24743254259675887</v>
      </c>
      <c r="AM224" s="39">
        <f t="shared" si="34"/>
        <v>0.1716467488001851</v>
      </c>
      <c r="AN224" s="39">
        <f t="shared" si="35"/>
        <v>0.580920708603056</v>
      </c>
    </row>
    <row r="225" spans="1:40" x14ac:dyDescent="0.35">
      <c r="A225" s="25">
        <v>43159</v>
      </c>
      <c r="O225" s="21">
        <f t="shared" si="27"/>
        <v>43159</v>
      </c>
      <c r="P225" s="29">
        <f t="shared" si="28"/>
        <v>0.18909580524120931</v>
      </c>
      <c r="Q225" s="29">
        <f t="shared" si="29"/>
        <v>0.15319512797530191</v>
      </c>
      <c r="R225" s="29">
        <f t="shared" si="30"/>
        <v>3.2423250727139585E-2</v>
      </c>
      <c r="S225" s="29">
        <f t="shared" si="31"/>
        <v>3.4774265387678208E-3</v>
      </c>
      <c r="V225" s="8" t="s">
        <v>318</v>
      </c>
      <c r="W225" s="20">
        <v>43159</v>
      </c>
      <c r="X225" s="11">
        <v>101.19799999999999</v>
      </c>
      <c r="Y225" s="11">
        <v>99.721999999999994</v>
      </c>
      <c r="Z225" s="11">
        <v>102.086</v>
      </c>
      <c r="AB225" s="23">
        <v>12116918</v>
      </c>
      <c r="AC225" s="23">
        <v>3000904</v>
      </c>
      <c r="AD225" s="23">
        <v>2074129</v>
      </c>
      <c r="AF225" s="54">
        <f t="shared" si="32"/>
        <v>7041885</v>
      </c>
      <c r="AH225" s="34">
        <f t="shared" si="33"/>
        <v>1.890958052412093E-3</v>
      </c>
      <c r="AI225" s="34">
        <f t="shared" si="33"/>
        <v>1.4040999719175788E-4</v>
      </c>
      <c r="AJ225" s="34">
        <f t="shared" si="33"/>
        <v>1.8941438567909262E-3</v>
      </c>
      <c r="AL225" s="39">
        <f t="shared" si="34"/>
        <v>0.24766231809111855</v>
      </c>
      <c r="AM225" s="39">
        <f t="shared" si="34"/>
        <v>0.17117628426634562</v>
      </c>
      <c r="AN225" s="39">
        <f t="shared" si="35"/>
        <v>0.58116139764253583</v>
      </c>
    </row>
    <row r="226" spans="1:40" x14ac:dyDescent="0.35">
      <c r="A226" s="25">
        <v>43190</v>
      </c>
      <c r="O226" s="21">
        <f t="shared" si="27"/>
        <v>43190</v>
      </c>
      <c r="P226" s="29">
        <f t="shared" si="28"/>
        <v>0.2183837625249547</v>
      </c>
      <c r="Q226" s="29">
        <f t="shared" si="29"/>
        <v>0.15738681679707489</v>
      </c>
      <c r="R226" s="29">
        <f t="shared" si="30"/>
        <v>5.1402998131617889E-2</v>
      </c>
      <c r="S226" s="29">
        <f t="shared" si="31"/>
        <v>9.5939475962619133E-3</v>
      </c>
      <c r="V226" s="8" t="s">
        <v>319</v>
      </c>
      <c r="W226" s="20">
        <v>43190</v>
      </c>
      <c r="X226" s="11">
        <v>101.419</v>
      </c>
      <c r="Y226" s="11">
        <v>99.760999999999996</v>
      </c>
      <c r="Z226" s="11">
        <v>102.392</v>
      </c>
      <c r="AB226" s="23">
        <v>12141319</v>
      </c>
      <c r="AC226" s="23">
        <v>2978445</v>
      </c>
      <c r="AD226" s="23">
        <v>2082088</v>
      </c>
      <c r="AF226" s="54">
        <f t="shared" si="32"/>
        <v>7080786</v>
      </c>
      <c r="AH226" s="34">
        <f t="shared" si="33"/>
        <v>2.1838376252495471E-3</v>
      </c>
      <c r="AI226" s="34">
        <f t="shared" si="33"/>
        <v>3.9108722247850505E-4</v>
      </c>
      <c r="AJ226" s="34">
        <f t="shared" si="33"/>
        <v>2.9974727190799659E-3</v>
      </c>
      <c r="AL226" s="39">
        <f t="shared" si="34"/>
        <v>0.24531478004984467</v>
      </c>
      <c r="AM226" s="39">
        <f t="shared" si="34"/>
        <v>0.17148779304785583</v>
      </c>
      <c r="AN226" s="39">
        <f t="shared" si="35"/>
        <v>0.58319742690229948</v>
      </c>
    </row>
    <row r="227" spans="1:40" x14ac:dyDescent="0.35">
      <c r="A227" s="25">
        <v>43220</v>
      </c>
      <c r="O227" s="21">
        <f t="shared" si="27"/>
        <v>43220</v>
      </c>
      <c r="P227" s="29">
        <f t="shared" si="28"/>
        <v>0.180439562606619</v>
      </c>
      <c r="Q227" s="29">
        <f t="shared" si="29"/>
        <v>8.2678636546665046E-2</v>
      </c>
      <c r="R227" s="29">
        <f t="shared" si="30"/>
        <v>5.4485203091955682E-2</v>
      </c>
      <c r="S227" s="29">
        <f t="shared" si="31"/>
        <v>4.3275722967998288E-2</v>
      </c>
      <c r="V227" s="8" t="s">
        <v>320</v>
      </c>
      <c r="W227" s="20">
        <v>43220</v>
      </c>
      <c r="X227" s="11">
        <v>101.602</v>
      </c>
      <c r="Y227" s="11">
        <v>99.936999999999998</v>
      </c>
      <c r="Z227" s="11">
        <v>102.717</v>
      </c>
      <c r="AB227" s="23">
        <v>12178614</v>
      </c>
      <c r="AC227" s="23">
        <v>2987379</v>
      </c>
      <c r="AD227" s="23">
        <v>2090543</v>
      </c>
      <c r="AF227" s="54">
        <f t="shared" si="32"/>
        <v>7100692</v>
      </c>
      <c r="AH227" s="34">
        <f t="shared" si="33"/>
        <v>1.8043956260661901E-3</v>
      </c>
      <c r="AI227" s="34">
        <f t="shared" si="33"/>
        <v>1.7642164773809599E-3</v>
      </c>
      <c r="AJ227" s="34">
        <f t="shared" si="33"/>
        <v>3.1740760996953167E-3</v>
      </c>
      <c r="AL227" s="39">
        <f t="shared" si="34"/>
        <v>0.2452971249437744</v>
      </c>
      <c r="AM227" s="39">
        <f t="shared" si="34"/>
        <v>0.17165688969204543</v>
      </c>
      <c r="AN227" s="39">
        <f t="shared" si="35"/>
        <v>0.58304598536418017</v>
      </c>
    </row>
    <row r="228" spans="1:40" x14ac:dyDescent="0.35">
      <c r="A228" s="25">
        <v>43251</v>
      </c>
      <c r="O228" s="21">
        <f t="shared" si="27"/>
        <v>43251</v>
      </c>
      <c r="P228" s="29">
        <f t="shared" si="28"/>
        <v>0.17519340170468817</v>
      </c>
      <c r="Q228" s="29">
        <f t="shared" si="29"/>
        <v>0.12930999811317054</v>
      </c>
      <c r="R228" s="29">
        <f t="shared" si="30"/>
        <v>4.3661707929122308E-2</v>
      </c>
      <c r="S228" s="29">
        <f t="shared" si="31"/>
        <v>2.2216956623953292E-3</v>
      </c>
      <c r="V228" s="8" t="s">
        <v>321</v>
      </c>
      <c r="W228" s="20">
        <v>43251</v>
      </c>
      <c r="X228" s="11">
        <v>101.78</v>
      </c>
      <c r="Y228" s="11">
        <v>99.945999999999998</v>
      </c>
      <c r="Z228" s="11">
        <v>102.979</v>
      </c>
      <c r="AB228" s="23">
        <v>12254635</v>
      </c>
      <c r="AC228" s="23">
        <v>3023213</v>
      </c>
      <c r="AD228" s="23">
        <v>2097694</v>
      </c>
      <c r="AF228" s="54">
        <f t="shared" si="32"/>
        <v>7133728</v>
      </c>
      <c r="AH228" s="34">
        <f t="shared" si="33"/>
        <v>1.7519340170468816E-3</v>
      </c>
      <c r="AI228" s="34">
        <f t="shared" si="33"/>
        <v>9.0056735743521832E-5</v>
      </c>
      <c r="AJ228" s="34">
        <f t="shared" si="33"/>
        <v>2.5506975476308736E-3</v>
      </c>
      <c r="AL228" s="39">
        <f t="shared" si="34"/>
        <v>0.246699554903104</v>
      </c>
      <c r="AM228" s="39">
        <f t="shared" si="34"/>
        <v>0.17117555928838354</v>
      </c>
      <c r="AN228" s="39">
        <f t="shared" si="35"/>
        <v>0.5821248858085124</v>
      </c>
    </row>
    <row r="229" spans="1:40" x14ac:dyDescent="0.35">
      <c r="A229" s="25">
        <v>43281</v>
      </c>
      <c r="O229" s="21">
        <f t="shared" si="27"/>
        <v>43281</v>
      </c>
      <c r="P229" s="29">
        <f t="shared" si="28"/>
        <v>9.0391039496952985E-2</v>
      </c>
      <c r="Q229" s="29">
        <f t="shared" si="29"/>
        <v>0.11687151159950146</v>
      </c>
      <c r="R229" s="29">
        <f t="shared" si="30"/>
        <v>4.0109847340011405E-2</v>
      </c>
      <c r="S229" s="29">
        <f t="shared" si="31"/>
        <v>-6.6590319442559887E-2</v>
      </c>
      <c r="V229" s="8" t="s">
        <v>322</v>
      </c>
      <c r="W229" s="20">
        <v>43281</v>
      </c>
      <c r="X229" s="11">
        <v>101.872</v>
      </c>
      <c r="Y229" s="11">
        <v>99.673000000000002</v>
      </c>
      <c r="Z229" s="11">
        <v>103.22</v>
      </c>
      <c r="AB229" s="23">
        <v>12277792</v>
      </c>
      <c r="AC229" s="23">
        <v>2993189</v>
      </c>
      <c r="AD229" s="23">
        <v>2104277</v>
      </c>
      <c r="AF229" s="54">
        <f t="shared" si="32"/>
        <v>7180326</v>
      </c>
      <c r="AH229" s="34">
        <f t="shared" si="33"/>
        <v>9.039103949695298E-4</v>
      </c>
      <c r="AI229" s="34">
        <f t="shared" si="33"/>
        <v>-2.7314749964980705E-3</v>
      </c>
      <c r="AJ229" s="34">
        <f t="shared" si="33"/>
        <v>2.3402829703143327E-3</v>
      </c>
      <c r="AL229" s="39">
        <f t="shared" si="34"/>
        <v>0.24378886692330348</v>
      </c>
      <c r="AM229" s="39">
        <f t="shared" si="34"/>
        <v>0.17138887839116348</v>
      </c>
      <c r="AN229" s="39">
        <f t="shared" si="35"/>
        <v>0.58482225468553306</v>
      </c>
    </row>
    <row r="230" spans="1:40" x14ac:dyDescent="0.35">
      <c r="A230" s="25">
        <v>43312</v>
      </c>
      <c r="O230" s="21">
        <f t="shared" si="27"/>
        <v>43312</v>
      </c>
      <c r="P230" s="29">
        <f t="shared" si="28"/>
        <v>0.1315376158316322</v>
      </c>
      <c r="Q230" s="29">
        <f t="shared" si="29"/>
        <v>0.10725317958572794</v>
      </c>
      <c r="R230" s="29">
        <f t="shared" si="30"/>
        <v>5.096947085899986E-2</v>
      </c>
      <c r="S230" s="29">
        <f t="shared" si="31"/>
        <v>-2.6685034613095595E-2</v>
      </c>
      <c r="V230" s="8" t="s">
        <v>323</v>
      </c>
      <c r="W230" s="20">
        <v>43312</v>
      </c>
      <c r="X230" s="11">
        <v>102.006</v>
      </c>
      <c r="Y230" s="11">
        <v>99.563999999999993</v>
      </c>
      <c r="Z230" s="11">
        <v>103.527</v>
      </c>
      <c r="AB230" s="23">
        <v>12324608</v>
      </c>
      <c r="AC230" s="23">
        <v>3007405</v>
      </c>
      <c r="AD230" s="23">
        <v>2112072</v>
      </c>
      <c r="AF230" s="54">
        <f t="shared" si="32"/>
        <v>7205131</v>
      </c>
      <c r="AH230" s="34">
        <f t="shared" si="33"/>
        <v>1.3153761583163219E-3</v>
      </c>
      <c r="AI230" s="34">
        <f t="shared" si="33"/>
        <v>-1.0935759934988299E-3</v>
      </c>
      <c r="AJ230" s="34">
        <f t="shared" si="33"/>
        <v>2.9742298004262948E-3</v>
      </c>
      <c r="AL230" s="39">
        <f t="shared" si="34"/>
        <v>0.24401628027439087</v>
      </c>
      <c r="AM230" s="39">
        <f t="shared" si="34"/>
        <v>0.17137031863406935</v>
      </c>
      <c r="AN230" s="39">
        <f t="shared" si="35"/>
        <v>0.58461340109153981</v>
      </c>
    </row>
    <row r="231" spans="1:40" x14ac:dyDescent="0.35">
      <c r="A231" s="25">
        <v>43343</v>
      </c>
      <c r="O231" s="21">
        <f t="shared" si="27"/>
        <v>43343</v>
      </c>
      <c r="P231" s="29">
        <f t="shared" si="28"/>
        <v>9.8033449012853314E-3</v>
      </c>
      <c r="Q231" s="29">
        <f t="shared" si="29"/>
        <v>5.7808019511314868E-2</v>
      </c>
      <c r="R231" s="29">
        <f t="shared" si="30"/>
        <v>5.1055860337766018E-2</v>
      </c>
      <c r="S231" s="29">
        <f t="shared" si="31"/>
        <v>-9.9060534947795556E-2</v>
      </c>
      <c r="V231" s="8" t="s">
        <v>324</v>
      </c>
      <c r="W231" s="20">
        <v>43343</v>
      </c>
      <c r="X231" s="11">
        <v>102.01600000000001</v>
      </c>
      <c r="Y231" s="11">
        <v>99.159000000000006</v>
      </c>
      <c r="Z231" s="11">
        <v>103.83499999999999</v>
      </c>
      <c r="AB231" s="23">
        <v>12353156</v>
      </c>
      <c r="AC231" s="23">
        <v>3008333</v>
      </c>
      <c r="AD231" s="23">
        <v>2119954</v>
      </c>
      <c r="AF231" s="54">
        <f t="shared" si="32"/>
        <v>7224869</v>
      </c>
      <c r="AH231" s="34">
        <f t="shared" si="33"/>
        <v>9.8033449012853321E-5</v>
      </c>
      <c r="AI231" s="34">
        <f t="shared" si="33"/>
        <v>-4.0677353260213222E-3</v>
      </c>
      <c r="AJ231" s="34">
        <f t="shared" si="33"/>
        <v>2.9750693055917076E-3</v>
      </c>
      <c r="AL231" s="39">
        <f t="shared" si="34"/>
        <v>0.24352748398870702</v>
      </c>
      <c r="AM231" s="39">
        <f t="shared" si="34"/>
        <v>0.17161233938922166</v>
      </c>
      <c r="AN231" s="39">
        <f t="shared" si="35"/>
        <v>0.58486017662207135</v>
      </c>
    </row>
    <row r="232" spans="1:40" x14ac:dyDescent="0.35">
      <c r="A232" s="25">
        <v>43373</v>
      </c>
      <c r="O232" s="21">
        <f t="shared" si="27"/>
        <v>43373</v>
      </c>
      <c r="P232" s="29">
        <f t="shared" si="28"/>
        <v>0.18526505646172456</v>
      </c>
      <c r="Q232" s="29">
        <f t="shared" si="29"/>
        <v>0.1521343991441596</v>
      </c>
      <c r="R232" s="29">
        <f t="shared" si="30"/>
        <v>3.7294256866530276E-2</v>
      </c>
      <c r="S232" s="29">
        <f t="shared" si="31"/>
        <v>-4.1635995489653337E-3</v>
      </c>
      <c r="V232" s="8" t="s">
        <v>325</v>
      </c>
      <c r="W232" s="20">
        <v>43373</v>
      </c>
      <c r="X232" s="11">
        <v>102.205</v>
      </c>
      <c r="Y232" s="11">
        <v>99.141999999999996</v>
      </c>
      <c r="Z232" s="11">
        <v>104.06</v>
      </c>
      <c r="AB232" s="23">
        <v>12352851</v>
      </c>
      <c r="AC232" s="23">
        <v>2999987</v>
      </c>
      <c r="AD232" s="23">
        <v>2126035</v>
      </c>
      <c r="AF232" s="54">
        <f t="shared" si="32"/>
        <v>7226829</v>
      </c>
      <c r="AH232" s="34">
        <f t="shared" si="33"/>
        <v>1.8526505646172457E-3</v>
      </c>
      <c r="AI232" s="34">
        <f t="shared" si="33"/>
        <v>-1.7144182575469819E-4</v>
      </c>
      <c r="AJ232" s="34">
        <f t="shared" si="33"/>
        <v>2.1668994077142442E-3</v>
      </c>
      <c r="AL232" s="39">
        <f t="shared" si="34"/>
        <v>0.24285786333859286</v>
      </c>
      <c r="AM232" s="39">
        <f t="shared" si="34"/>
        <v>0.17210885163271217</v>
      </c>
      <c r="AN232" s="39">
        <f t="shared" si="35"/>
        <v>0.585033285028695</v>
      </c>
    </row>
    <row r="233" spans="1:40" x14ac:dyDescent="0.35">
      <c r="A233" s="25">
        <v>43404</v>
      </c>
      <c r="O233" s="21">
        <f t="shared" si="27"/>
        <v>43404</v>
      </c>
      <c r="P233" s="29">
        <f t="shared" si="28"/>
        <v>0.1575265397974672</v>
      </c>
      <c r="Q233" s="29">
        <f t="shared" si="29"/>
        <v>8.1408716156775973E-2</v>
      </c>
      <c r="R233" s="29">
        <f t="shared" si="30"/>
        <v>4.8444717677846E-2</v>
      </c>
      <c r="S233" s="29">
        <f t="shared" si="31"/>
        <v>2.7673105962845231E-2</v>
      </c>
      <c r="V233" s="8" t="s">
        <v>326</v>
      </c>
      <c r="W233" s="20">
        <v>43404</v>
      </c>
      <c r="X233" s="11">
        <v>102.366</v>
      </c>
      <c r="Y233" s="11">
        <v>99.254999999999995</v>
      </c>
      <c r="Z233" s="11">
        <v>104.35299999999999</v>
      </c>
      <c r="AB233" s="23">
        <v>12399337</v>
      </c>
      <c r="AC233" s="23">
        <v>3010479</v>
      </c>
      <c r="AD233" s="23">
        <v>2133345</v>
      </c>
      <c r="AF233" s="54">
        <f t="shared" si="32"/>
        <v>7255513</v>
      </c>
      <c r="AH233" s="34">
        <f t="shared" si="33"/>
        <v>1.5752653979746721E-3</v>
      </c>
      <c r="AI233" s="34">
        <f t="shared" si="33"/>
        <v>1.1397793064493308E-3</v>
      </c>
      <c r="AJ233" s="34">
        <f t="shared" si="33"/>
        <v>2.8156832596578142E-3</v>
      </c>
      <c r="AL233" s="39">
        <f t="shared" si="34"/>
        <v>0.24279354613879758</v>
      </c>
      <c r="AM233" s="39">
        <f t="shared" si="34"/>
        <v>0.17205315090637507</v>
      </c>
      <c r="AN233" s="39">
        <f t="shared" si="35"/>
        <v>0.58515330295482737</v>
      </c>
    </row>
    <row r="234" spans="1:40" x14ac:dyDescent="0.35">
      <c r="A234" s="25">
        <v>43434</v>
      </c>
      <c r="O234" s="21">
        <f t="shared" si="27"/>
        <v>43434</v>
      </c>
      <c r="P234" s="29">
        <f t="shared" si="28"/>
        <v>0.18560850282320079</v>
      </c>
      <c r="Q234" s="29">
        <f t="shared" si="29"/>
        <v>0.12837386280220953</v>
      </c>
      <c r="R234" s="29">
        <f t="shared" si="30"/>
        <v>5.5747007078723425E-2</v>
      </c>
      <c r="S234" s="29">
        <f t="shared" si="31"/>
        <v>1.4876329422678365E-3</v>
      </c>
      <c r="V234" s="8" t="s">
        <v>327</v>
      </c>
      <c r="W234" s="20">
        <v>43434</v>
      </c>
      <c r="X234" s="11">
        <v>102.556</v>
      </c>
      <c r="Y234" s="11">
        <v>99.260999999999996</v>
      </c>
      <c r="Z234" s="11">
        <v>104.69199999999999</v>
      </c>
      <c r="AB234" s="23">
        <v>12479849</v>
      </c>
      <c r="AC234" s="23">
        <v>3071187</v>
      </c>
      <c r="AD234" s="23">
        <v>2141589</v>
      </c>
      <c r="AF234" s="54">
        <f t="shared" si="32"/>
        <v>7267073</v>
      </c>
      <c r="AH234" s="34">
        <f t="shared" si="33"/>
        <v>1.856085028232008E-3</v>
      </c>
      <c r="AI234" s="34">
        <f t="shared" si="33"/>
        <v>6.0450355145838775E-5</v>
      </c>
      <c r="AJ234" s="34">
        <f t="shared" si="33"/>
        <v>3.248588924132499E-3</v>
      </c>
      <c r="AL234" s="39">
        <f t="shared" si="34"/>
        <v>0.2460916794746475</v>
      </c>
      <c r="AM234" s="39">
        <f t="shared" si="34"/>
        <v>0.17160375898778904</v>
      </c>
      <c r="AN234" s="39">
        <f t="shared" si="35"/>
        <v>0.58230456153756349</v>
      </c>
    </row>
    <row r="235" spans="1:40" x14ac:dyDescent="0.35">
      <c r="A235" s="25">
        <v>43465</v>
      </c>
      <c r="O235" s="21">
        <f t="shared" si="27"/>
        <v>43465</v>
      </c>
      <c r="P235" s="29">
        <f t="shared" si="28"/>
        <v>0.17453878856429858</v>
      </c>
      <c r="Q235" s="29">
        <f t="shared" si="29"/>
        <v>0.1710612680979445</v>
      </c>
      <c r="R235" s="29">
        <f t="shared" si="30"/>
        <v>4.117120043477223E-2</v>
      </c>
      <c r="S235" s="29">
        <f t="shared" si="31"/>
        <v>-3.7693679968418152E-2</v>
      </c>
      <c r="V235" s="8" t="s">
        <v>328</v>
      </c>
      <c r="W235" s="20">
        <v>43465</v>
      </c>
      <c r="X235" s="11">
        <v>102.735</v>
      </c>
      <c r="Y235" s="11">
        <v>99.105000000000004</v>
      </c>
      <c r="Z235" s="11">
        <v>104.941</v>
      </c>
      <c r="AB235" s="23">
        <v>12407594</v>
      </c>
      <c r="AC235" s="23">
        <v>2975844</v>
      </c>
      <c r="AD235" s="23">
        <v>2147807</v>
      </c>
      <c r="AF235" s="54">
        <f t="shared" si="32"/>
        <v>7283943</v>
      </c>
      <c r="AH235" s="34">
        <f t="shared" si="33"/>
        <v>1.7453878856429858E-3</v>
      </c>
      <c r="AI235" s="34">
        <f t="shared" si="33"/>
        <v>-1.5716142291533604E-3</v>
      </c>
      <c r="AJ235" s="34">
        <f t="shared" si="33"/>
        <v>2.3784052267604924E-3</v>
      </c>
      <c r="AL235" s="39">
        <f t="shared" si="34"/>
        <v>0.23984053636829186</v>
      </c>
      <c r="AM235" s="39">
        <f t="shared" si="34"/>
        <v>0.17310422955490001</v>
      </c>
      <c r="AN235" s="39">
        <f t="shared" si="35"/>
        <v>0.58705523407680815</v>
      </c>
    </row>
    <row r="236" spans="1:40" x14ac:dyDescent="0.35">
      <c r="A236" s="25">
        <v>43496</v>
      </c>
      <c r="O236" s="21">
        <f t="shared" si="27"/>
        <v>43496</v>
      </c>
      <c r="P236" s="29">
        <f t="shared" si="28"/>
        <v>0.13919306954786653</v>
      </c>
      <c r="Q236" s="29">
        <f t="shared" si="29"/>
        <v>2.0783481019840212E-2</v>
      </c>
      <c r="R236" s="29">
        <f t="shared" si="30"/>
        <v>4.5526959612498301E-2</v>
      </c>
      <c r="S236" s="29">
        <f t="shared" si="31"/>
        <v>7.2882628915528019E-2</v>
      </c>
      <c r="V236" s="8" t="s">
        <v>23</v>
      </c>
      <c r="W236" s="20">
        <v>43496</v>
      </c>
      <c r="X236" s="11">
        <v>102.878</v>
      </c>
      <c r="Y236" s="11">
        <v>99.403999999999996</v>
      </c>
      <c r="Z236" s="11">
        <v>105.217</v>
      </c>
      <c r="AB236" s="23">
        <v>12447769</v>
      </c>
      <c r="AC236" s="23">
        <v>3007045</v>
      </c>
      <c r="AD236" s="23">
        <v>2154747</v>
      </c>
      <c r="AF236" s="54">
        <f t="shared" si="32"/>
        <v>7285977</v>
      </c>
      <c r="AH236" s="34">
        <f t="shared" si="33"/>
        <v>1.3919306954786653E-3</v>
      </c>
      <c r="AI236" s="34">
        <f t="shared" si="33"/>
        <v>3.0170021694161985E-3</v>
      </c>
      <c r="AJ236" s="34">
        <f t="shared" si="33"/>
        <v>2.6300492657778773E-3</v>
      </c>
      <c r="AL236" s="39">
        <f t="shared" si="34"/>
        <v>0.24157300798239428</v>
      </c>
      <c r="AM236" s="39">
        <f t="shared" si="34"/>
        <v>0.17310306770634962</v>
      </c>
      <c r="AN236" s="39">
        <f t="shared" si="35"/>
        <v>0.58532392431125613</v>
      </c>
    </row>
    <row r="237" spans="1:40" x14ac:dyDescent="0.35">
      <c r="A237" s="25">
        <v>43524</v>
      </c>
      <c r="O237" s="21">
        <f t="shared" si="27"/>
        <v>43524</v>
      </c>
      <c r="P237" s="29">
        <f t="shared" si="28"/>
        <v>7.8734034487454141E-2</v>
      </c>
      <c r="Q237" s="29">
        <f t="shared" si="29"/>
        <v>7.7169972024931019E-2</v>
      </c>
      <c r="R237" s="29">
        <f t="shared" si="30"/>
        <v>5.0905675125530334E-2</v>
      </c>
      <c r="S237" s="29">
        <f t="shared" si="31"/>
        <v>-4.9341612663007212E-2</v>
      </c>
      <c r="V237" s="8" t="s">
        <v>24</v>
      </c>
      <c r="W237" s="20">
        <v>43524</v>
      </c>
      <c r="X237" s="11">
        <v>102.959</v>
      </c>
      <c r="Y237" s="11">
        <v>99.200999999999993</v>
      </c>
      <c r="Z237" s="11">
        <v>105.526</v>
      </c>
      <c r="AB237" s="23">
        <v>12476899</v>
      </c>
      <c r="AC237" s="23">
        <v>3014587</v>
      </c>
      <c r="AD237" s="23">
        <v>2162720</v>
      </c>
      <c r="AF237" s="54">
        <f t="shared" si="32"/>
        <v>7299592</v>
      </c>
      <c r="AH237" s="34">
        <f t="shared" si="33"/>
        <v>7.8734034487454134E-4</v>
      </c>
      <c r="AI237" s="34">
        <f t="shared" si="33"/>
        <v>-2.0421713411935432E-3</v>
      </c>
      <c r="AJ237" s="34">
        <f t="shared" si="33"/>
        <v>2.9367877814421386E-3</v>
      </c>
      <c r="AL237" s="39">
        <f t="shared" si="34"/>
        <v>0.24161348104204419</v>
      </c>
      <c r="AM237" s="39">
        <f t="shared" si="34"/>
        <v>0.17333794238456207</v>
      </c>
      <c r="AN237" s="39">
        <f t="shared" si="35"/>
        <v>0.58504857657339371</v>
      </c>
    </row>
    <row r="238" spans="1:40" x14ac:dyDescent="0.35">
      <c r="A238" s="25">
        <v>43555</v>
      </c>
      <c r="O238" s="21">
        <f t="shared" si="27"/>
        <v>43555</v>
      </c>
      <c r="P238" s="29">
        <f t="shared" si="28"/>
        <v>8.7413436416440921E-2</v>
      </c>
      <c r="Q238" s="29">
        <f t="shared" si="29"/>
        <v>6.3818077007245066E-2</v>
      </c>
      <c r="R238" s="29">
        <f t="shared" si="30"/>
        <v>5.8138997931799059E-2</v>
      </c>
      <c r="S238" s="29">
        <f t="shared" si="31"/>
        <v>-3.4543638522603205E-2</v>
      </c>
      <c r="V238" s="8" t="s">
        <v>25</v>
      </c>
      <c r="W238" s="20">
        <v>43555</v>
      </c>
      <c r="X238" s="11">
        <v>103.04900000000001</v>
      </c>
      <c r="Y238" s="11">
        <v>99.06</v>
      </c>
      <c r="Z238" s="11">
        <v>105.881</v>
      </c>
      <c r="AB238" s="23">
        <v>12567444</v>
      </c>
      <c r="AC238" s="23">
        <v>3054302</v>
      </c>
      <c r="AD238" s="23">
        <v>2171929</v>
      </c>
      <c r="AF238" s="54">
        <f t="shared" si="32"/>
        <v>7341213</v>
      </c>
      <c r="AH238" s="34">
        <f t="shared" si="33"/>
        <v>8.7413436416440918E-4</v>
      </c>
      <c r="AI238" s="34">
        <f t="shared" si="33"/>
        <v>-1.4213566395499153E-3</v>
      </c>
      <c r="AJ238" s="34">
        <f t="shared" si="33"/>
        <v>3.3640998426928341E-3</v>
      </c>
      <c r="AL238" s="39">
        <f t="shared" si="34"/>
        <v>0.24303287128233872</v>
      </c>
      <c r="AM238" s="39">
        <f t="shared" si="34"/>
        <v>0.17282185621833684</v>
      </c>
      <c r="AN238" s="39">
        <f t="shared" si="35"/>
        <v>0.58414527249932446</v>
      </c>
    </row>
    <row r="239" spans="1:40" x14ac:dyDescent="0.35">
      <c r="A239" s="25">
        <v>43585</v>
      </c>
      <c r="O239" s="21">
        <f t="shared" si="27"/>
        <v>43585</v>
      </c>
      <c r="P239" s="29">
        <f t="shared" si="28"/>
        <v>0.21834273015749234</v>
      </c>
      <c r="Q239" s="29">
        <f t="shared" si="29"/>
        <v>0.16656309180982809</v>
      </c>
      <c r="R239" s="29">
        <f t="shared" si="30"/>
        <v>6.1539065517572246E-2</v>
      </c>
      <c r="S239" s="29">
        <f t="shared" si="31"/>
        <v>-9.7594271699079915E-3</v>
      </c>
      <c r="V239" s="8" t="s">
        <v>26</v>
      </c>
      <c r="W239" s="20">
        <v>43585</v>
      </c>
      <c r="X239" s="11">
        <v>103.274</v>
      </c>
      <c r="Y239" s="11">
        <v>99.02</v>
      </c>
      <c r="Z239" s="11">
        <v>106.25700000000001</v>
      </c>
      <c r="AB239" s="23">
        <v>12590749</v>
      </c>
      <c r="AC239" s="23">
        <v>3043086</v>
      </c>
      <c r="AD239" s="23">
        <v>2181889</v>
      </c>
      <c r="AF239" s="54">
        <f t="shared" si="32"/>
        <v>7365774</v>
      </c>
      <c r="AH239" s="34">
        <f t="shared" si="33"/>
        <v>2.1834273015749234E-3</v>
      </c>
      <c r="AI239" s="34">
        <f t="shared" si="33"/>
        <v>-4.0379567938629367E-4</v>
      </c>
      <c r="AJ239" s="34">
        <f t="shared" si="33"/>
        <v>3.551156486999601E-3</v>
      </c>
      <c r="AL239" s="39">
        <f t="shared" si="34"/>
        <v>0.24169221386273365</v>
      </c>
      <c r="AM239" s="39">
        <f t="shared" si="34"/>
        <v>0.17329302649111661</v>
      </c>
      <c r="AN239" s="39">
        <f t="shared" si="35"/>
        <v>0.58501475964614968</v>
      </c>
    </row>
    <row r="240" spans="1:40" x14ac:dyDescent="0.35">
      <c r="A240" s="25">
        <v>43616</v>
      </c>
      <c r="O240" s="21">
        <f t="shared" si="27"/>
        <v>43616</v>
      </c>
      <c r="P240" s="29">
        <f t="shared" si="28"/>
        <v>0.10360787807192451</v>
      </c>
      <c r="Q240" s="29">
        <f t="shared" si="29"/>
        <v>4.6836121181838691E-2</v>
      </c>
      <c r="R240" s="29">
        <f t="shared" si="30"/>
        <v>4.1004500010411421E-2</v>
      </c>
      <c r="S240" s="29">
        <f t="shared" si="31"/>
        <v>1.57672568796744E-2</v>
      </c>
      <c r="V240" s="8" t="s">
        <v>27</v>
      </c>
      <c r="W240" s="20">
        <v>43616</v>
      </c>
      <c r="X240" s="11">
        <v>103.381</v>
      </c>
      <c r="Y240" s="11">
        <v>99.084000000000003</v>
      </c>
      <c r="Z240" s="11">
        <v>106.509</v>
      </c>
      <c r="AB240" s="23">
        <v>12663543</v>
      </c>
      <c r="AC240" s="23">
        <v>3089259</v>
      </c>
      <c r="AD240" s="23">
        <v>2189494</v>
      </c>
      <c r="AF240" s="54">
        <f t="shared" si="32"/>
        <v>7384790</v>
      </c>
      <c r="AH240" s="34">
        <f t="shared" si="33"/>
        <v>1.0360787807192451E-3</v>
      </c>
      <c r="AI240" s="34">
        <f t="shared" si="33"/>
        <v>6.4633407392453211E-4</v>
      </c>
      <c r="AJ240" s="34">
        <f t="shared" si="33"/>
        <v>2.3716084587367924E-3</v>
      </c>
      <c r="AL240" s="39">
        <f t="shared" si="34"/>
        <v>0.24394902753518505</v>
      </c>
      <c r="AM240" s="39">
        <f t="shared" si="34"/>
        <v>0.17289742688914153</v>
      </c>
      <c r="AN240" s="39">
        <f t="shared" si="35"/>
        <v>0.58315354557567345</v>
      </c>
    </row>
    <row r="241" spans="1:40" x14ac:dyDescent="0.35">
      <c r="A241" s="25">
        <v>43646</v>
      </c>
      <c r="O241" s="21">
        <f t="shared" si="27"/>
        <v>43646</v>
      </c>
      <c r="P241" s="29">
        <f t="shared" si="28"/>
        <v>0.19829562492140557</v>
      </c>
      <c r="Q241" s="29">
        <f t="shared" si="29"/>
        <v>0.10529618642836278</v>
      </c>
      <c r="R241" s="29">
        <f t="shared" si="30"/>
        <v>5.3376256010141156E-2</v>
      </c>
      <c r="S241" s="29">
        <f t="shared" si="31"/>
        <v>3.9623182482901635E-2</v>
      </c>
      <c r="V241" s="8" t="s">
        <v>28</v>
      </c>
      <c r="W241" s="20">
        <v>43646</v>
      </c>
      <c r="X241" s="11">
        <v>103.586</v>
      </c>
      <c r="Y241" s="11">
        <v>99.245000000000005</v>
      </c>
      <c r="Z241" s="11">
        <v>106.83799999999999</v>
      </c>
      <c r="AB241" s="23">
        <v>12725506</v>
      </c>
      <c r="AC241" s="23">
        <v>3103145</v>
      </c>
      <c r="AD241" s="23">
        <v>2198941</v>
      </c>
      <c r="AF241" s="54">
        <f t="shared" si="32"/>
        <v>7423420</v>
      </c>
      <c r="AH241" s="34">
        <f t="shared" si="33"/>
        <v>1.9829562492140558E-3</v>
      </c>
      <c r="AI241" s="34">
        <f t="shared" si="33"/>
        <v>1.6248839368616665E-3</v>
      </c>
      <c r="AJ241" s="34">
        <f t="shared" si="33"/>
        <v>3.0889408406800695E-3</v>
      </c>
      <c r="AL241" s="39">
        <f t="shared" si="34"/>
        <v>0.24385238590905539</v>
      </c>
      <c r="AM241" s="39">
        <f t="shared" si="34"/>
        <v>0.17279792253447526</v>
      </c>
      <c r="AN241" s="39">
        <f t="shared" si="35"/>
        <v>0.58334969155646932</v>
      </c>
    </row>
    <row r="242" spans="1:40" x14ac:dyDescent="0.35">
      <c r="A242" s="25">
        <v>43677</v>
      </c>
      <c r="O242" s="21">
        <f t="shared" si="27"/>
        <v>43677</v>
      </c>
      <c r="P242" s="29">
        <f t="shared" si="28"/>
        <v>0.11584577066399374</v>
      </c>
      <c r="Q242" s="29">
        <f t="shared" si="29"/>
        <v>0.11916959394313431</v>
      </c>
      <c r="R242" s="29">
        <f t="shared" si="30"/>
        <v>4.4612581102870752E-2</v>
      </c>
      <c r="S242" s="29">
        <f t="shared" si="31"/>
        <v>-4.7936404382011313E-2</v>
      </c>
      <c r="V242" s="8" t="s">
        <v>29</v>
      </c>
      <c r="W242" s="20">
        <v>43677</v>
      </c>
      <c r="X242" s="11">
        <v>103.706</v>
      </c>
      <c r="Y242" s="11">
        <v>99.05</v>
      </c>
      <c r="Z242" s="11">
        <v>107.114</v>
      </c>
      <c r="AB242" s="23">
        <v>12783695</v>
      </c>
      <c r="AC242" s="23">
        <v>3118860</v>
      </c>
      <c r="AD242" s="23">
        <v>2207651</v>
      </c>
      <c r="AF242" s="54">
        <f t="shared" si="32"/>
        <v>7457184</v>
      </c>
      <c r="AH242" s="34">
        <f t="shared" si="33"/>
        <v>1.1584577066399374E-3</v>
      </c>
      <c r="AI242" s="34">
        <f t="shared" si="33"/>
        <v>-1.9648345004786879E-3</v>
      </c>
      <c r="AJ242" s="34">
        <f t="shared" si="33"/>
        <v>2.583350493270283E-3</v>
      </c>
      <c r="AL242" s="39">
        <f t="shared" si="34"/>
        <v>0.24397171553295038</v>
      </c>
      <c r="AM242" s="39">
        <f t="shared" si="34"/>
        <v>0.17269271521262045</v>
      </c>
      <c r="AN242" s="39">
        <f t="shared" si="35"/>
        <v>0.5833355692544292</v>
      </c>
    </row>
    <row r="243" spans="1:40" x14ac:dyDescent="0.35">
      <c r="A243" s="25">
        <v>43708</v>
      </c>
      <c r="O243" s="21">
        <f t="shared" si="27"/>
        <v>43708</v>
      </c>
      <c r="P243" s="29">
        <f t="shared" si="28"/>
        <v>0.10124775808536052</v>
      </c>
      <c r="Q243" s="29">
        <f t="shared" si="29"/>
        <v>4.9932849939877455E-2</v>
      </c>
      <c r="R243" s="29">
        <f t="shared" si="30"/>
        <v>4.3201681685856586E-2</v>
      </c>
      <c r="S243" s="29">
        <f t="shared" si="31"/>
        <v>8.1132264596264787E-3</v>
      </c>
      <c r="V243" s="8" t="s">
        <v>30</v>
      </c>
      <c r="W243" s="20">
        <v>43708</v>
      </c>
      <c r="X243" s="11">
        <v>103.81100000000001</v>
      </c>
      <c r="Y243" s="11">
        <v>99.082999999999998</v>
      </c>
      <c r="Z243" s="11">
        <v>107.38200000000001</v>
      </c>
      <c r="AB243" s="23">
        <v>12837334</v>
      </c>
      <c r="AC243" s="23">
        <v>3126144</v>
      </c>
      <c r="AD243" s="23">
        <v>2216598</v>
      </c>
      <c r="AF243" s="54">
        <f t="shared" si="32"/>
        <v>7494592</v>
      </c>
      <c r="AH243" s="34">
        <f t="shared" si="33"/>
        <v>1.0124775808536051E-3</v>
      </c>
      <c r="AI243" s="34">
        <f t="shared" si="33"/>
        <v>3.3316506814741296E-4</v>
      </c>
      <c r="AJ243" s="34">
        <f t="shared" si="33"/>
        <v>2.5020072072744989E-3</v>
      </c>
      <c r="AL243" s="39">
        <f t="shared" si="34"/>
        <v>0.24351972146241579</v>
      </c>
      <c r="AM243" s="39">
        <f t="shared" si="34"/>
        <v>0.17266809448129963</v>
      </c>
      <c r="AN243" s="39">
        <f t="shared" si="35"/>
        <v>0.58381218405628454</v>
      </c>
    </row>
    <row r="244" spans="1:40" x14ac:dyDescent="0.35">
      <c r="A244" s="25">
        <v>43738</v>
      </c>
      <c r="O244" s="21">
        <f t="shared" si="27"/>
        <v>43738</v>
      </c>
      <c r="P244" s="29">
        <f t="shared" si="28"/>
        <v>7.513654622341441E-2</v>
      </c>
      <c r="Q244" s="29">
        <f t="shared" si="29"/>
        <v>6.5955967529405538E-2</v>
      </c>
      <c r="R244" s="29">
        <f t="shared" si="30"/>
        <v>4.7501679031100391E-2</v>
      </c>
      <c r="S244" s="29">
        <f t="shared" si="31"/>
        <v>-3.8321100337091518E-2</v>
      </c>
      <c r="V244" s="8" t="s">
        <v>31</v>
      </c>
      <c r="W244" s="20">
        <v>43738</v>
      </c>
      <c r="X244" s="11">
        <v>103.889</v>
      </c>
      <c r="Y244" s="11">
        <v>98.927000000000007</v>
      </c>
      <c r="Z244" s="11">
        <v>107.67700000000001</v>
      </c>
      <c r="AB244" s="23">
        <v>12874869</v>
      </c>
      <c r="AC244" s="23">
        <v>3133685</v>
      </c>
      <c r="AD244" s="23">
        <v>2226185</v>
      </c>
      <c r="AF244" s="54">
        <f t="shared" si="32"/>
        <v>7514999</v>
      </c>
      <c r="AH244" s="34">
        <f t="shared" si="33"/>
        <v>7.5136546223414412E-4</v>
      </c>
      <c r="AI244" s="34">
        <f t="shared" si="33"/>
        <v>-1.5744375927252072E-3</v>
      </c>
      <c r="AJ244" s="34">
        <f t="shared" si="33"/>
        <v>2.7472015794081104E-3</v>
      </c>
      <c r="AL244" s="39">
        <f t="shared" si="34"/>
        <v>0.24339548619873336</v>
      </c>
      <c r="AM244" s="39">
        <f t="shared" si="34"/>
        <v>0.17290933212602008</v>
      </c>
      <c r="AN244" s="39">
        <f t="shared" si="35"/>
        <v>0.58369518167524659</v>
      </c>
    </row>
    <row r="245" spans="1:40" x14ac:dyDescent="0.35">
      <c r="A245" s="25">
        <v>43769</v>
      </c>
      <c r="O245" s="21">
        <f t="shared" si="27"/>
        <v>43769</v>
      </c>
      <c r="P245" s="29">
        <f t="shared" si="28"/>
        <v>0.15304796465458906</v>
      </c>
      <c r="Q245" s="29">
        <f t="shared" si="29"/>
        <v>0.11590719285277315</v>
      </c>
      <c r="R245" s="29">
        <f t="shared" si="30"/>
        <v>3.3468171932470113E-2</v>
      </c>
      <c r="S245" s="29">
        <f t="shared" si="31"/>
        <v>3.6725998693458001E-3</v>
      </c>
      <c r="V245" s="8" t="s">
        <v>32</v>
      </c>
      <c r="W245" s="20">
        <v>43769</v>
      </c>
      <c r="X245" s="11">
        <v>104.048</v>
      </c>
      <c r="Y245" s="11">
        <v>98.941999999999993</v>
      </c>
      <c r="Z245" s="11">
        <v>107.88500000000001</v>
      </c>
      <c r="AB245" s="23">
        <v>12897094</v>
      </c>
      <c r="AC245" s="23">
        <v>3123842</v>
      </c>
      <c r="AD245" s="23">
        <v>2234516</v>
      </c>
      <c r="AF245" s="54">
        <f t="shared" si="32"/>
        <v>7538736</v>
      </c>
      <c r="AH245" s="34">
        <f t="shared" si="33"/>
        <v>1.5304796465458906E-3</v>
      </c>
      <c r="AI245" s="34">
        <f t="shared" si="33"/>
        <v>1.5162695725116861E-4</v>
      </c>
      <c r="AJ245" s="34">
        <f t="shared" si="33"/>
        <v>1.9317031492333404E-3</v>
      </c>
      <c r="AL245" s="39">
        <f t="shared" si="34"/>
        <v>0.24221285818340163</v>
      </c>
      <c r="AM245" s="39">
        <f t="shared" si="34"/>
        <v>0.1732573244794525</v>
      </c>
      <c r="AN245" s="39">
        <f t="shared" si="35"/>
        <v>0.58452981733714582</v>
      </c>
    </row>
    <row r="246" spans="1:40" x14ac:dyDescent="0.35">
      <c r="A246" s="25">
        <v>43799</v>
      </c>
      <c r="O246" s="21">
        <f t="shared" si="27"/>
        <v>43799</v>
      </c>
      <c r="P246" s="29">
        <f t="shared" si="28"/>
        <v>1.7299707827157354E-2</v>
      </c>
      <c r="Q246" s="29">
        <f t="shared" si="29"/>
        <v>1.9764710729139691E-2</v>
      </c>
      <c r="R246" s="29">
        <f t="shared" si="30"/>
        <v>4.4715562592234685E-2</v>
      </c>
      <c r="S246" s="29">
        <f t="shared" si="31"/>
        <v>-4.7180565494217029E-2</v>
      </c>
      <c r="V246" s="8" t="s">
        <v>33</v>
      </c>
      <c r="W246" s="20">
        <v>43799</v>
      </c>
      <c r="X246" s="11">
        <v>104.066</v>
      </c>
      <c r="Y246" s="11">
        <v>98.75</v>
      </c>
      <c r="Z246" s="11">
        <v>108.164</v>
      </c>
      <c r="AB246" s="23">
        <v>12981502</v>
      </c>
      <c r="AC246" s="23">
        <v>3156222</v>
      </c>
      <c r="AD246" s="23">
        <v>2244608</v>
      </c>
      <c r="AF246" s="54">
        <f t="shared" si="32"/>
        <v>7580672</v>
      </c>
      <c r="AH246" s="34">
        <f t="shared" si="33"/>
        <v>1.7299707827157353E-4</v>
      </c>
      <c r="AI246" s="34">
        <f t="shared" si="33"/>
        <v>-1.940530816033566E-3</v>
      </c>
      <c r="AJ246" s="34">
        <f t="shared" si="33"/>
        <v>2.5860870371228286E-3</v>
      </c>
      <c r="AL246" s="39">
        <f t="shared" si="34"/>
        <v>0.24313226620463488</v>
      </c>
      <c r="AM246" s="39">
        <f t="shared" si="34"/>
        <v>0.17290818889832624</v>
      </c>
      <c r="AN246" s="39">
        <f t="shared" si="35"/>
        <v>0.58395954489703894</v>
      </c>
    </row>
    <row r="247" spans="1:40" x14ac:dyDescent="0.35">
      <c r="A247" s="25">
        <v>43830</v>
      </c>
      <c r="O247" s="21">
        <f t="shared" si="27"/>
        <v>43830</v>
      </c>
      <c r="P247" s="29">
        <f t="shared" si="28"/>
        <v>0.20467780062651958</v>
      </c>
      <c r="Q247" s="29">
        <f t="shared" si="29"/>
        <v>0.20218373587807689</v>
      </c>
      <c r="R247" s="29">
        <f t="shared" si="30"/>
        <v>4.3755963030375981E-2</v>
      </c>
      <c r="S247" s="29">
        <f t="shared" si="31"/>
        <v>-4.1261898281933301E-2</v>
      </c>
      <c r="V247" s="8" t="s">
        <v>34</v>
      </c>
      <c r="W247" s="20">
        <v>43830</v>
      </c>
      <c r="X247" s="11">
        <v>104.279</v>
      </c>
      <c r="Y247" s="11">
        <v>98.581999999999994</v>
      </c>
      <c r="Z247" s="11">
        <v>108.438</v>
      </c>
      <c r="AB247" s="23">
        <v>13054689</v>
      </c>
      <c r="AC247" s="23">
        <v>3166238</v>
      </c>
      <c r="AD247" s="23">
        <v>2254945</v>
      </c>
      <c r="AF247" s="54">
        <f t="shared" si="32"/>
        <v>7633506</v>
      </c>
      <c r="AH247" s="34">
        <f t="shared" si="33"/>
        <v>2.0467780062651958E-3</v>
      </c>
      <c r="AI247" s="34">
        <f t="shared" si="33"/>
        <v>-1.7012658227848745E-3</v>
      </c>
      <c r="AJ247" s="34">
        <f t="shared" si="33"/>
        <v>2.5331903405939214E-3</v>
      </c>
      <c r="AL247" s="39">
        <f t="shared" si="34"/>
        <v>0.2425364556750452</v>
      </c>
      <c r="AM247" s="39">
        <f t="shared" si="34"/>
        <v>0.1727306563948019</v>
      </c>
      <c r="AN247" s="39">
        <f t="shared" si="35"/>
        <v>0.58473288793015288</v>
      </c>
    </row>
    <row r="248" spans="1:40" x14ac:dyDescent="0.35">
      <c r="A248" s="25">
        <v>43861</v>
      </c>
      <c r="O248" s="21">
        <f t="shared" si="27"/>
        <v>43861</v>
      </c>
      <c r="P248" s="29">
        <f t="shared" si="28"/>
        <v>0.18795730684030146</v>
      </c>
      <c r="Q248" s="29">
        <f t="shared" si="29"/>
        <v>0.12623730641702136</v>
      </c>
      <c r="R248" s="29">
        <f t="shared" si="30"/>
        <v>5.5645539958681975E-2</v>
      </c>
      <c r="S248" s="29">
        <f t="shared" si="31"/>
        <v>6.0744604645981467E-3</v>
      </c>
      <c r="V248" s="8" t="s">
        <v>35</v>
      </c>
      <c r="W248" s="20">
        <v>43861</v>
      </c>
      <c r="X248" s="11">
        <v>104.47499999999999</v>
      </c>
      <c r="Y248" s="11">
        <v>98.606999999999999</v>
      </c>
      <c r="Z248" s="11">
        <v>108.788</v>
      </c>
      <c r="AB248" s="23">
        <v>13150573</v>
      </c>
      <c r="AC248" s="23">
        <v>3149996</v>
      </c>
      <c r="AD248" s="23">
        <v>2267193</v>
      </c>
      <c r="AF248" s="54">
        <f t="shared" si="32"/>
        <v>7733384</v>
      </c>
      <c r="AH248" s="34">
        <f t="shared" si="33"/>
        <v>1.8795730684030146E-3</v>
      </c>
      <c r="AI248" s="34">
        <f t="shared" si="33"/>
        <v>2.5359599115462952E-4</v>
      </c>
      <c r="AJ248" s="34">
        <f t="shared" si="33"/>
        <v>3.2276508235120007E-3</v>
      </c>
      <c r="AL248" s="39">
        <f t="shared" si="34"/>
        <v>0.23953298460835129</v>
      </c>
      <c r="AM248" s="39">
        <f t="shared" si="34"/>
        <v>0.17240260177256156</v>
      </c>
      <c r="AN248" s="39">
        <f t="shared" si="35"/>
        <v>0.58806441361908712</v>
      </c>
    </row>
    <row r="249" spans="1:40" x14ac:dyDescent="0.35">
      <c r="A249" s="25">
        <v>43890</v>
      </c>
      <c r="O249" s="21">
        <f t="shared" si="27"/>
        <v>43890</v>
      </c>
      <c r="P249" s="29">
        <f t="shared" si="28"/>
        <v>0.18090452261307219</v>
      </c>
      <c r="Q249" s="29">
        <f t="shared" si="29"/>
        <v>0.10184030692676836</v>
      </c>
      <c r="R249" s="29">
        <f t="shared" si="30"/>
        <v>4.142784665834244E-2</v>
      </c>
      <c r="S249" s="29">
        <f t="shared" si="31"/>
        <v>3.7636369027961393E-2</v>
      </c>
      <c r="V249" s="8" t="s">
        <v>36</v>
      </c>
      <c r="W249" s="20">
        <v>43890</v>
      </c>
      <c r="X249" s="11">
        <v>104.664</v>
      </c>
      <c r="Y249" s="11">
        <v>98.760999999999996</v>
      </c>
      <c r="Z249" s="11">
        <v>109.048</v>
      </c>
      <c r="AB249" s="23">
        <v>13140156</v>
      </c>
      <c r="AC249" s="23">
        <v>3166615</v>
      </c>
      <c r="AD249" s="23">
        <v>2277721</v>
      </c>
      <c r="AF249" s="54">
        <f t="shared" si="32"/>
        <v>7695820</v>
      </c>
      <c r="AH249" s="34">
        <f t="shared" si="33"/>
        <v>1.809045226130722E-3</v>
      </c>
      <c r="AI249" s="34">
        <f t="shared" si="33"/>
        <v>1.5617552506413982E-3</v>
      </c>
      <c r="AJ249" s="34">
        <f t="shared" si="33"/>
        <v>2.3899694819282009E-3</v>
      </c>
      <c r="AL249" s="39">
        <f t="shared" si="34"/>
        <v>0.24098762602209592</v>
      </c>
      <c r="AM249" s="39">
        <f t="shared" si="34"/>
        <v>0.17334048393337187</v>
      </c>
      <c r="AN249" s="39">
        <f t="shared" si="35"/>
        <v>0.58567189004453224</v>
      </c>
    </row>
    <row r="250" spans="1:40" x14ac:dyDescent="0.35">
      <c r="A250" s="25">
        <v>43921</v>
      </c>
      <c r="O250" s="21">
        <f t="shared" si="27"/>
        <v>43921</v>
      </c>
      <c r="P250" s="29">
        <f t="shared" si="28"/>
        <v>-7.4524191699154391E-2</v>
      </c>
      <c r="Q250" s="29">
        <f t="shared" si="29"/>
        <v>-4.6765944173462498E-2</v>
      </c>
      <c r="R250" s="29">
        <f t="shared" si="30"/>
        <v>5.0627300333169492E-2</v>
      </c>
      <c r="S250" s="29">
        <f t="shared" si="31"/>
        <v>-7.8385547858861385E-2</v>
      </c>
      <c r="V250" s="8" t="s">
        <v>37</v>
      </c>
      <c r="W250" s="20">
        <v>43921</v>
      </c>
      <c r="X250" s="11">
        <v>104.586</v>
      </c>
      <c r="Y250" s="11">
        <v>98.441000000000003</v>
      </c>
      <c r="Z250" s="11">
        <v>109.337</v>
      </c>
      <c r="AB250" s="23">
        <v>11982353</v>
      </c>
      <c r="AC250" s="23">
        <v>2898769</v>
      </c>
      <c r="AD250" s="23">
        <v>2289005</v>
      </c>
      <c r="AF250" s="54">
        <f t="shared" si="32"/>
        <v>6794579</v>
      </c>
      <c r="AH250" s="34">
        <f t="shared" si="33"/>
        <v>-7.452419169915439E-4</v>
      </c>
      <c r="AI250" s="34">
        <f t="shared" si="33"/>
        <v>-3.2401454015248245E-3</v>
      </c>
      <c r="AJ250" s="34">
        <f t="shared" si="33"/>
        <v>2.6502090822390274E-3</v>
      </c>
      <c r="AL250" s="39">
        <f t="shared" si="34"/>
        <v>0.24191984662778671</v>
      </c>
      <c r="AM250" s="39">
        <f t="shared" si="34"/>
        <v>0.19103134417755846</v>
      </c>
      <c r="AN250" s="39">
        <f t="shared" si="35"/>
        <v>0.56704880919465483</v>
      </c>
    </row>
    <row r="251" spans="1:40" x14ac:dyDescent="0.35">
      <c r="A251" s="25">
        <v>43951</v>
      </c>
      <c r="O251" s="21">
        <f t="shared" si="27"/>
        <v>43951</v>
      </c>
      <c r="P251" s="29">
        <f t="shared" si="28"/>
        <v>-0.33369667068250408</v>
      </c>
      <c r="Q251" s="29">
        <f t="shared" si="29"/>
        <v>-0.21379578435960678</v>
      </c>
      <c r="R251" s="29">
        <f t="shared" si="30"/>
        <v>4.3692261408209157E-2</v>
      </c>
      <c r="S251" s="29">
        <f t="shared" si="31"/>
        <v>-0.16359314773110645</v>
      </c>
      <c r="V251" s="8" t="s">
        <v>38</v>
      </c>
      <c r="W251" s="20">
        <v>43951</v>
      </c>
      <c r="X251" s="11">
        <v>104.23699999999999</v>
      </c>
      <c r="Y251" s="11">
        <v>97.772999999999996</v>
      </c>
      <c r="Z251" s="11">
        <v>109.55800000000001</v>
      </c>
      <c r="AB251" s="23">
        <v>10634310</v>
      </c>
      <c r="AC251" s="23">
        <v>2563740</v>
      </c>
      <c r="AD251" s="23">
        <v>2298734</v>
      </c>
      <c r="AF251" s="54">
        <f t="shared" si="32"/>
        <v>5771836</v>
      </c>
      <c r="AH251" s="34">
        <f t="shared" si="33"/>
        <v>-3.336966706825041E-3</v>
      </c>
      <c r="AI251" s="34">
        <f t="shared" si="33"/>
        <v>-6.7857904734816427E-3</v>
      </c>
      <c r="AJ251" s="34">
        <f t="shared" si="33"/>
        <v>2.0212736767974576E-3</v>
      </c>
      <c r="AL251" s="39">
        <f t="shared" si="34"/>
        <v>0.24108193197301941</v>
      </c>
      <c r="AM251" s="39">
        <f t="shared" si="34"/>
        <v>0.21616202649725277</v>
      </c>
      <c r="AN251" s="39">
        <f t="shared" si="35"/>
        <v>0.54275604152972778</v>
      </c>
    </row>
    <row r="252" spans="1:40" x14ac:dyDescent="0.35">
      <c r="A252" s="25">
        <v>43982</v>
      </c>
      <c r="O252" s="21">
        <f t="shared" si="27"/>
        <v>43982</v>
      </c>
      <c r="P252" s="29">
        <f t="shared" si="28"/>
        <v>0.12183773516122832</v>
      </c>
      <c r="Q252" s="29">
        <f t="shared" si="29"/>
        <v>0.14199346180056954</v>
      </c>
      <c r="R252" s="29">
        <f t="shared" si="30"/>
        <v>4.4726937729721875E-2</v>
      </c>
      <c r="S252" s="29">
        <f t="shared" si="31"/>
        <v>-6.4882664369063064E-2</v>
      </c>
      <c r="V252" s="8" t="s">
        <v>39</v>
      </c>
      <c r="W252" s="20">
        <v>43982</v>
      </c>
      <c r="X252" s="11">
        <v>104.364</v>
      </c>
      <c r="Y252" s="11">
        <v>97.534000000000006</v>
      </c>
      <c r="Z252" s="11">
        <v>109.804</v>
      </c>
      <c r="AB252" s="23">
        <v>11595419</v>
      </c>
      <c r="AC252" s="23">
        <v>3077770</v>
      </c>
      <c r="AD252" s="23">
        <v>2309748</v>
      </c>
      <c r="AF252" s="54">
        <f t="shared" si="32"/>
        <v>6207901</v>
      </c>
      <c r="AH252" s="34">
        <f t="shared" si="33"/>
        <v>1.2183773516122832E-3</v>
      </c>
      <c r="AI252" s="34">
        <f t="shared" si="33"/>
        <v>-2.4444376259293477E-3</v>
      </c>
      <c r="AJ252" s="34">
        <f t="shared" si="33"/>
        <v>2.2453860055860375E-3</v>
      </c>
      <c r="AL252" s="39">
        <f t="shared" si="34"/>
        <v>0.26542982189776843</v>
      </c>
      <c r="AM252" s="39">
        <f t="shared" si="34"/>
        <v>0.1991948716989011</v>
      </c>
      <c r="AN252" s="39">
        <f t="shared" si="35"/>
        <v>0.53537530640333042</v>
      </c>
    </row>
    <row r="253" spans="1:40" x14ac:dyDescent="0.35">
      <c r="A253" s="25">
        <v>44012</v>
      </c>
      <c r="O253" s="21">
        <f t="shared" si="27"/>
        <v>44012</v>
      </c>
      <c r="P253" s="29">
        <f t="shared" si="28"/>
        <v>0.15618412479398708</v>
      </c>
      <c r="Q253" s="29">
        <f t="shared" si="29"/>
        <v>0.1337257786253615</v>
      </c>
      <c r="R253" s="29">
        <f t="shared" si="30"/>
        <v>1.6079939326121055E-2</v>
      </c>
      <c r="S253" s="29">
        <f t="shared" si="31"/>
        <v>6.3784068425045276E-3</v>
      </c>
      <c r="V253" s="8" t="s">
        <v>40</v>
      </c>
      <c r="W253" s="20">
        <v>44012</v>
      </c>
      <c r="X253" s="11">
        <v>104.527</v>
      </c>
      <c r="Y253" s="11">
        <v>97.557000000000002</v>
      </c>
      <c r="Z253" s="11">
        <v>109.898</v>
      </c>
      <c r="AB253" s="23">
        <v>12340153</v>
      </c>
      <c r="AC253" s="23">
        <v>3337805</v>
      </c>
      <c r="AD253" s="23">
        <v>2317903</v>
      </c>
      <c r="AF253" s="54">
        <f t="shared" si="32"/>
        <v>6684445</v>
      </c>
      <c r="AH253" s="34">
        <f t="shared" si="33"/>
        <v>1.5618412479398709E-3</v>
      </c>
      <c r="AI253" s="34">
        <f t="shared" si="33"/>
        <v>2.358152029035632E-4</v>
      </c>
      <c r="AJ253" s="34">
        <f t="shared" si="33"/>
        <v>8.5607081709221963E-4</v>
      </c>
      <c r="AL253" s="39">
        <f t="shared" si="34"/>
        <v>0.27048327520736576</v>
      </c>
      <c r="AM253" s="39">
        <f t="shared" si="34"/>
        <v>0.1878342189112242</v>
      </c>
      <c r="AN253" s="39">
        <f t="shared" si="35"/>
        <v>0.54168250588141009</v>
      </c>
    </row>
    <row r="254" spans="1:40" x14ac:dyDescent="0.35">
      <c r="A254" s="25">
        <v>44043</v>
      </c>
      <c r="O254" s="21">
        <f t="shared" si="27"/>
        <v>44043</v>
      </c>
      <c r="P254" s="29">
        <f t="shared" si="28"/>
        <v>0.36928257770719114</v>
      </c>
      <c r="Q254" s="29">
        <f t="shared" si="29"/>
        <v>0.17840322782398715</v>
      </c>
      <c r="R254" s="29">
        <f t="shared" si="30"/>
        <v>3.9135888694604146E-2</v>
      </c>
      <c r="S254" s="29">
        <f t="shared" si="31"/>
        <v>0.15174346118859983</v>
      </c>
      <c r="V254" s="8" t="s">
        <v>41</v>
      </c>
      <c r="W254" s="20">
        <v>44043</v>
      </c>
      <c r="X254" s="11">
        <v>104.913</v>
      </c>
      <c r="Y254" s="11">
        <v>98.100999999999999</v>
      </c>
      <c r="Z254" s="11">
        <v>110.13</v>
      </c>
      <c r="AB254" s="23">
        <v>12565073</v>
      </c>
      <c r="AC254" s="23">
        <v>3419279</v>
      </c>
      <c r="AD254" s="23">
        <v>2329389</v>
      </c>
      <c r="AF254" s="54">
        <f t="shared" si="32"/>
        <v>6816405</v>
      </c>
      <c r="AH254" s="34">
        <f t="shared" si="33"/>
        <v>3.6928257770719114E-3</v>
      </c>
      <c r="AI254" s="34">
        <f t="shared" si="33"/>
        <v>5.5762272312596421E-3</v>
      </c>
      <c r="AJ254" s="34">
        <f t="shared" si="33"/>
        <v>2.1110484267229551E-3</v>
      </c>
      <c r="AL254" s="39">
        <f t="shared" si="34"/>
        <v>0.27212567726427056</v>
      </c>
      <c r="AM254" s="39">
        <f t="shared" si="34"/>
        <v>0.18538602998963874</v>
      </c>
      <c r="AN254" s="39">
        <f t="shared" si="35"/>
        <v>0.54248829274609067</v>
      </c>
    </row>
    <row r="255" spans="1:40" x14ac:dyDescent="0.35">
      <c r="A255" s="25">
        <v>44074</v>
      </c>
      <c r="O255" s="21">
        <f t="shared" si="27"/>
        <v>44074</v>
      </c>
      <c r="P255" s="29">
        <f t="shared" si="28"/>
        <v>0.30120194828095898</v>
      </c>
      <c r="Q255" s="29">
        <f t="shared" si="29"/>
        <v>0.12067321885402355</v>
      </c>
      <c r="R255" s="29">
        <f t="shared" si="30"/>
        <v>2.45319178080089E-2</v>
      </c>
      <c r="S255" s="29">
        <f t="shared" si="31"/>
        <v>0.15599681161892653</v>
      </c>
      <c r="V255" s="8" t="s">
        <v>42</v>
      </c>
      <c r="W255" s="20">
        <v>44074</v>
      </c>
      <c r="X255" s="11">
        <v>105.229</v>
      </c>
      <c r="Y255" s="11">
        <v>98.667000000000002</v>
      </c>
      <c r="Z255" s="11">
        <v>110.277</v>
      </c>
      <c r="AB255" s="23">
        <v>12727837</v>
      </c>
      <c r="AC255" s="23">
        <v>3441338</v>
      </c>
      <c r="AD255" s="23">
        <v>2339238</v>
      </c>
      <c r="AF255" s="54">
        <f t="shared" si="32"/>
        <v>6947261</v>
      </c>
      <c r="AH255" s="34">
        <f t="shared" si="33"/>
        <v>3.0120194828095899E-3</v>
      </c>
      <c r="AI255" s="34">
        <f t="shared" si="33"/>
        <v>5.7695640207541463E-3</v>
      </c>
      <c r="AJ255" s="34">
        <f t="shared" si="33"/>
        <v>1.3347861618088221E-3</v>
      </c>
      <c r="AL255" s="39">
        <f t="shared" si="34"/>
        <v>0.27037885541746015</v>
      </c>
      <c r="AM255" s="39">
        <f t="shared" si="34"/>
        <v>0.183789123006525</v>
      </c>
      <c r="AN255" s="39">
        <f t="shared" si="35"/>
        <v>0.54583202157601485</v>
      </c>
    </row>
    <row r="256" spans="1:40" x14ac:dyDescent="0.35">
      <c r="A256" s="25">
        <v>44104</v>
      </c>
      <c r="O256" s="21">
        <f t="shared" si="27"/>
        <v>44104</v>
      </c>
      <c r="P256" s="29">
        <f t="shared" si="28"/>
        <v>0.15299964838590252</v>
      </c>
      <c r="Q256" s="29">
        <f t="shared" si="29"/>
        <v>0.19192386742728995</v>
      </c>
      <c r="R256" s="29">
        <f t="shared" si="30"/>
        <v>1.5477012915398504E-2</v>
      </c>
      <c r="S256" s="29">
        <f t="shared" si="31"/>
        <v>-5.4401231956785936E-2</v>
      </c>
      <c r="V256" s="8" t="s">
        <v>43</v>
      </c>
      <c r="W256" s="20">
        <v>44104</v>
      </c>
      <c r="X256" s="11">
        <v>105.39</v>
      </c>
      <c r="Y256" s="11">
        <v>98.468999999999994</v>
      </c>
      <c r="Z256" s="11">
        <v>110.371</v>
      </c>
      <c r="AB256" s="23">
        <v>12934203</v>
      </c>
      <c r="AC256" s="23">
        <v>3506349</v>
      </c>
      <c r="AD256" s="23">
        <v>2348464</v>
      </c>
      <c r="AF256" s="54">
        <f t="shared" si="32"/>
        <v>7079390</v>
      </c>
      <c r="AH256" s="34">
        <f t="shared" si="33"/>
        <v>1.5299964838590252E-3</v>
      </c>
      <c r="AI256" s="34">
        <f t="shared" si="33"/>
        <v>-2.0067499771960992E-3</v>
      </c>
      <c r="AJ256" s="34">
        <f t="shared" si="33"/>
        <v>8.5239895898504749E-4</v>
      </c>
      <c r="AL256" s="39">
        <f t="shared" si="34"/>
        <v>0.27109122997373708</v>
      </c>
      <c r="AM256" s="39">
        <f t="shared" si="34"/>
        <v>0.18157005885867109</v>
      </c>
      <c r="AN256" s="39">
        <f t="shared" si="35"/>
        <v>0.54733871116759181</v>
      </c>
    </row>
    <row r="257" spans="1:40" x14ac:dyDescent="0.35">
      <c r="A257" s="25">
        <v>44135</v>
      </c>
      <c r="O257" s="21">
        <f t="shared" si="27"/>
        <v>44135</v>
      </c>
      <c r="P257" s="29">
        <f t="shared" si="28"/>
        <v>7.5908530221081974E-2</v>
      </c>
      <c r="Q257" s="29">
        <f t="shared" si="29"/>
        <v>5.7166616144685468E-2</v>
      </c>
      <c r="R257" s="29">
        <f t="shared" si="30"/>
        <v>3.5708474030929298E-2</v>
      </c>
      <c r="S257" s="29">
        <f t="shared" si="31"/>
        <v>-1.6966559954532789E-2</v>
      </c>
      <c r="V257" s="8" t="s">
        <v>44</v>
      </c>
      <c r="W257" s="20">
        <v>44135</v>
      </c>
      <c r="X257" s="11">
        <v>105.47</v>
      </c>
      <c r="Y257" s="11">
        <v>98.406999999999996</v>
      </c>
      <c r="Z257" s="11">
        <v>110.58799999999999</v>
      </c>
      <c r="AB257" s="23">
        <v>12996886</v>
      </c>
      <c r="AC257" s="23">
        <v>3502200</v>
      </c>
      <c r="AD257" s="23">
        <v>2360510</v>
      </c>
      <c r="AF257" s="54">
        <f t="shared" si="32"/>
        <v>7134176</v>
      </c>
      <c r="AH257" s="34">
        <f t="shared" si="33"/>
        <v>7.5908530221081979E-4</v>
      </c>
      <c r="AI257" s="34">
        <f t="shared" si="33"/>
        <v>-6.296397851100104E-4</v>
      </c>
      <c r="AJ257" s="34">
        <f t="shared" si="33"/>
        <v>1.9660961665654815E-3</v>
      </c>
      <c r="AL257" s="39">
        <f t="shared" si="34"/>
        <v>0.26946454712305701</v>
      </c>
      <c r="AM257" s="39">
        <f t="shared" si="34"/>
        <v>0.181621197569941</v>
      </c>
      <c r="AN257" s="39">
        <f t="shared" si="35"/>
        <v>0.548914255307002</v>
      </c>
    </row>
    <row r="258" spans="1:40" x14ac:dyDescent="0.35">
      <c r="A258" s="25">
        <v>44165</v>
      </c>
      <c r="O258" s="21">
        <f t="shared" si="27"/>
        <v>44165</v>
      </c>
      <c r="P258" s="29">
        <f t="shared" si="28"/>
        <v>7.7747226699542857E-2</v>
      </c>
      <c r="Q258" s="29">
        <f t="shared" si="29"/>
        <v>2.472075108125725E-2</v>
      </c>
      <c r="R258" s="29">
        <f t="shared" si="30"/>
        <v>9.9009064393290862E-3</v>
      </c>
      <c r="S258" s="29">
        <f t="shared" si="31"/>
        <v>4.3125569178956519E-2</v>
      </c>
      <c r="V258" s="8" t="s">
        <v>45</v>
      </c>
      <c r="W258" s="20">
        <v>44165</v>
      </c>
      <c r="X258" s="11">
        <v>105.55200000000001</v>
      </c>
      <c r="Y258" s="11">
        <v>98.564999999999998</v>
      </c>
      <c r="Z258" s="11">
        <v>110.648</v>
      </c>
      <c r="AB258" s="23">
        <v>12982778</v>
      </c>
      <c r="AC258" s="23">
        <v>3487156</v>
      </c>
      <c r="AD258" s="23">
        <v>2369187</v>
      </c>
      <c r="AF258" s="54">
        <f t="shared" si="32"/>
        <v>7126435</v>
      </c>
      <c r="AH258" s="34">
        <f t="shared" si="33"/>
        <v>7.7747226699542856E-4</v>
      </c>
      <c r="AI258" s="34">
        <f t="shared" si="33"/>
        <v>1.6055768390460157E-3</v>
      </c>
      <c r="AJ258" s="34">
        <f t="shared" si="33"/>
        <v>5.4255434586033093E-4</v>
      </c>
      <c r="AL258" s="39">
        <f t="shared" si="34"/>
        <v>0.26859860039199623</v>
      </c>
      <c r="AM258" s="39">
        <f t="shared" si="34"/>
        <v>0.18248690688541389</v>
      </c>
      <c r="AN258" s="39">
        <f t="shared" si="35"/>
        <v>0.54891449272258985</v>
      </c>
    </row>
    <row r="259" spans="1:40" x14ac:dyDescent="0.35">
      <c r="A259" s="25">
        <v>44196</v>
      </c>
      <c r="O259" s="21">
        <f t="shared" si="27"/>
        <v>44196</v>
      </c>
      <c r="P259" s="29">
        <f t="shared" si="28"/>
        <v>0.32874791571926082</v>
      </c>
      <c r="Q259" s="29">
        <f t="shared" si="29"/>
        <v>0.27527808718532681</v>
      </c>
      <c r="R259" s="29">
        <f t="shared" si="30"/>
        <v>2.7012501026715638E-2</v>
      </c>
      <c r="S259" s="29">
        <f t="shared" si="31"/>
        <v>2.6457327507218343E-2</v>
      </c>
      <c r="V259" s="8" t="s">
        <v>46</v>
      </c>
      <c r="W259" s="20">
        <v>44196</v>
      </c>
      <c r="X259" s="11">
        <v>105.899</v>
      </c>
      <c r="Y259" s="11">
        <v>98.661000000000001</v>
      </c>
      <c r="Z259" s="11">
        <v>110.812</v>
      </c>
      <c r="AB259" s="23">
        <v>13061918</v>
      </c>
      <c r="AC259" s="23">
        <v>3548170</v>
      </c>
      <c r="AD259" s="23">
        <v>2380518</v>
      </c>
      <c r="AF259" s="54">
        <f t="shared" si="32"/>
        <v>7133230</v>
      </c>
      <c r="AH259" s="34">
        <f t="shared" si="33"/>
        <v>3.2874791571926082E-3</v>
      </c>
      <c r="AI259" s="34">
        <f t="shared" si="33"/>
        <v>9.739765636889732E-4</v>
      </c>
      <c r="AJ259" s="34">
        <f t="shared" si="33"/>
        <v>1.4821777167233162E-3</v>
      </c>
      <c r="AL259" s="39">
        <f t="shared" si="34"/>
        <v>0.27164234226550804</v>
      </c>
      <c r="AM259" s="39">
        <f t="shared" si="34"/>
        <v>0.18224873253682958</v>
      </c>
      <c r="AN259" s="39">
        <f t="shared" si="35"/>
        <v>0.54610892519766241</v>
      </c>
    </row>
    <row r="260" spans="1:40" x14ac:dyDescent="0.35">
      <c r="A260" s="25">
        <v>44227</v>
      </c>
      <c r="O260" s="21">
        <f t="shared" si="27"/>
        <v>44227</v>
      </c>
      <c r="P260" s="29">
        <f t="shared" si="28"/>
        <v>0.34750092068857591</v>
      </c>
      <c r="Q260" s="29">
        <f t="shared" si="29"/>
        <v>0.23827859929980863</v>
      </c>
      <c r="R260" s="29">
        <f t="shared" si="30"/>
        <v>3.0299629822698942E-2</v>
      </c>
      <c r="S260" s="29">
        <f t="shared" si="31"/>
        <v>7.8922691566068362E-2</v>
      </c>
      <c r="V260" s="8" t="s">
        <v>47</v>
      </c>
      <c r="W260" s="20">
        <v>44227</v>
      </c>
      <c r="X260" s="11">
        <v>106.267</v>
      </c>
      <c r="Y260" s="11">
        <v>98.945999999999998</v>
      </c>
      <c r="Z260" s="11">
        <v>110.998</v>
      </c>
      <c r="AB260" s="23">
        <v>13254293</v>
      </c>
      <c r="AC260" s="23">
        <v>3621255</v>
      </c>
      <c r="AD260" s="23">
        <v>2392587</v>
      </c>
      <c r="AF260" s="54">
        <f t="shared" si="32"/>
        <v>7240451</v>
      </c>
      <c r="AH260" s="34">
        <f t="shared" si="33"/>
        <v>3.4750092068857592E-3</v>
      </c>
      <c r="AI260" s="34">
        <f t="shared" si="33"/>
        <v>2.8886794173989378E-3</v>
      </c>
      <c r="AJ260" s="34">
        <f t="shared" si="33"/>
        <v>1.6785185719958764E-3</v>
      </c>
      <c r="AL260" s="39">
        <f t="shared" si="34"/>
        <v>0.27321374289824435</v>
      </c>
      <c r="AM260" s="39">
        <f t="shared" si="34"/>
        <v>0.18051411719961225</v>
      </c>
      <c r="AN260" s="39">
        <f t="shared" si="35"/>
        <v>0.54627213990214341</v>
      </c>
    </row>
    <row r="261" spans="1:40" x14ac:dyDescent="0.35">
      <c r="A261" s="25">
        <v>44255</v>
      </c>
      <c r="O261" s="21">
        <f t="shared" si="27"/>
        <v>44255</v>
      </c>
      <c r="P261" s="29">
        <f t="shared" si="28"/>
        <v>0.21831801029482278</v>
      </c>
      <c r="Q261" s="29">
        <f t="shared" si="29"/>
        <v>0.21841715563357122</v>
      </c>
      <c r="R261" s="29">
        <f t="shared" si="30"/>
        <v>4.5211385958730414E-2</v>
      </c>
      <c r="S261" s="29">
        <f t="shared" si="31"/>
        <v>-4.5310531297478862E-2</v>
      </c>
      <c r="V261" s="8" t="s">
        <v>48</v>
      </c>
      <c r="W261" s="20">
        <v>44255</v>
      </c>
      <c r="X261" s="11">
        <v>106.499</v>
      </c>
      <c r="Y261" s="11">
        <v>98.778000000000006</v>
      </c>
      <c r="Z261" s="11">
        <v>111.27200000000001</v>
      </c>
      <c r="AB261" s="23">
        <v>13135193</v>
      </c>
      <c r="AC261" s="23">
        <v>3505295</v>
      </c>
      <c r="AD261" s="23">
        <v>2405741</v>
      </c>
      <c r="AF261" s="54">
        <f t="shared" si="32"/>
        <v>7224157</v>
      </c>
      <c r="AH261" s="34">
        <f t="shared" si="33"/>
        <v>2.1831801029482279E-3</v>
      </c>
      <c r="AI261" s="34">
        <f t="shared" si="33"/>
        <v>-1.697895821963416E-3</v>
      </c>
      <c r="AJ261" s="34">
        <f t="shared" si="33"/>
        <v>2.4685129461792187E-3</v>
      </c>
      <c r="AL261" s="39">
        <f t="shared" si="34"/>
        <v>0.2668628470095567</v>
      </c>
      <c r="AM261" s="39">
        <f t="shared" si="34"/>
        <v>0.18315231454916575</v>
      </c>
      <c r="AN261" s="39">
        <f t="shared" si="35"/>
        <v>0.54998483844127755</v>
      </c>
    </row>
    <row r="262" spans="1:40" x14ac:dyDescent="0.35">
      <c r="A262" s="25">
        <v>44286</v>
      </c>
      <c r="O262" s="21">
        <f t="shared" si="27"/>
        <v>44286</v>
      </c>
      <c r="P262" s="29">
        <f t="shared" si="28"/>
        <v>0.41878327496032641</v>
      </c>
      <c r="Q262" s="29">
        <f t="shared" si="29"/>
        <v>0.33072103167775213</v>
      </c>
      <c r="R262" s="29">
        <f t="shared" si="30"/>
        <v>4.0817928132781595E-2</v>
      </c>
      <c r="S262" s="29">
        <f t="shared" si="31"/>
        <v>4.7244315149792736E-2</v>
      </c>
      <c r="V262" s="8" t="s">
        <v>49</v>
      </c>
      <c r="W262" s="20">
        <v>44286</v>
      </c>
      <c r="X262" s="11">
        <v>106.94499999999999</v>
      </c>
      <c r="Y262" s="11">
        <v>98.942999999999998</v>
      </c>
      <c r="Z262" s="11">
        <v>111.53100000000001</v>
      </c>
      <c r="AB262" s="23">
        <v>13789459</v>
      </c>
      <c r="AC262" s="23">
        <v>3900076</v>
      </c>
      <c r="AD262" s="23">
        <v>2418156</v>
      </c>
      <c r="AF262" s="54">
        <f t="shared" si="32"/>
        <v>7471227</v>
      </c>
      <c r="AH262" s="34">
        <f t="shared" si="33"/>
        <v>4.1878327496032638E-3</v>
      </c>
      <c r="AI262" s="34">
        <f t="shared" si="33"/>
        <v>1.6704124400169272E-3</v>
      </c>
      <c r="AJ262" s="34">
        <f t="shared" si="33"/>
        <v>2.3276295923502798E-3</v>
      </c>
      <c r="AL262" s="39">
        <f t="shared" si="34"/>
        <v>0.2828302401131183</v>
      </c>
      <c r="AM262" s="39">
        <f t="shared" si="34"/>
        <v>0.17536264475640415</v>
      </c>
      <c r="AN262" s="39">
        <f t="shared" si="35"/>
        <v>0.54180711513047752</v>
      </c>
    </row>
    <row r="263" spans="1:40" x14ac:dyDescent="0.35">
      <c r="A263" s="25">
        <v>44316</v>
      </c>
      <c r="O263" s="21">
        <f t="shared" si="27"/>
        <v>44316</v>
      </c>
      <c r="P263" s="29">
        <f t="shared" si="28"/>
        <v>0.6068539903688821</v>
      </c>
      <c r="Q263" s="29">
        <f t="shared" si="29"/>
        <v>0.22796582554964073</v>
      </c>
      <c r="R263" s="29">
        <f t="shared" si="30"/>
        <v>3.9752119025624574E-2</v>
      </c>
      <c r="S263" s="29">
        <f t="shared" si="31"/>
        <v>0.33913604579361678</v>
      </c>
      <c r="V263" s="8" t="s">
        <v>50</v>
      </c>
      <c r="W263" s="20">
        <v>44316</v>
      </c>
      <c r="X263" s="11">
        <v>107.59399999999999</v>
      </c>
      <c r="Y263" s="11">
        <v>100.13500000000001</v>
      </c>
      <c r="Z263" s="11">
        <v>111.786</v>
      </c>
      <c r="AB263" s="23">
        <v>13975465</v>
      </c>
      <c r="AC263" s="23">
        <v>3934133</v>
      </c>
      <c r="AD263" s="23">
        <v>2429864</v>
      </c>
      <c r="AF263" s="54">
        <f t="shared" si="32"/>
        <v>7611468</v>
      </c>
      <c r="AH263" s="34">
        <f t="shared" si="33"/>
        <v>6.0685399036888212E-3</v>
      </c>
      <c r="AI263" s="34">
        <f t="shared" si="33"/>
        <v>1.2047340387900177E-2</v>
      </c>
      <c r="AJ263" s="34">
        <f t="shared" si="33"/>
        <v>2.2863598461413904E-3</v>
      </c>
      <c r="AL263" s="39">
        <f t="shared" si="34"/>
        <v>0.28150283371608742</v>
      </c>
      <c r="AM263" s="39">
        <f t="shared" si="34"/>
        <v>0.17386641517831428</v>
      </c>
      <c r="AN263" s="39">
        <f t="shared" si="35"/>
        <v>0.54463075110559833</v>
      </c>
    </row>
    <row r="264" spans="1:40" x14ac:dyDescent="0.35">
      <c r="A264" s="25">
        <v>44347</v>
      </c>
      <c r="O264" s="21">
        <f t="shared" ref="O264:O319" si="36">$A264</f>
        <v>44347</v>
      </c>
      <c r="P264" s="29">
        <f t="shared" si="28"/>
        <v>0.53255757756009403</v>
      </c>
      <c r="Q264" s="29">
        <f t="shared" si="29"/>
        <v>0.21596686448083441</v>
      </c>
      <c r="R264" s="29">
        <f t="shared" si="30"/>
        <v>4.9456891982508626E-2</v>
      </c>
      <c r="S264" s="29">
        <f t="shared" si="31"/>
        <v>0.26713382109675099</v>
      </c>
      <c r="V264" s="8" t="s">
        <v>51</v>
      </c>
      <c r="W264" s="20">
        <v>44347</v>
      </c>
      <c r="X264" s="11">
        <v>108.167</v>
      </c>
      <c r="Y264" s="11">
        <v>101.107</v>
      </c>
      <c r="Z264" s="11">
        <v>112.10299999999999</v>
      </c>
      <c r="AB264" s="23">
        <v>14002897</v>
      </c>
      <c r="AC264" s="23">
        <v>3853598</v>
      </c>
      <c r="AD264" s="23">
        <v>2442153</v>
      </c>
      <c r="AF264" s="54">
        <f t="shared" si="32"/>
        <v>7707146</v>
      </c>
      <c r="AH264" s="34">
        <f t="shared" si="33"/>
        <v>5.3255757756009402E-3</v>
      </c>
      <c r="AI264" s="34">
        <f t="shared" si="33"/>
        <v>9.7068956908173375E-3</v>
      </c>
      <c r="AJ264" s="34">
        <f t="shared" si="33"/>
        <v>2.8357754996152745E-3</v>
      </c>
      <c r="AL264" s="39">
        <f t="shared" si="34"/>
        <v>0.27520005324612473</v>
      </c>
      <c r="AM264" s="39">
        <f t="shared" si="34"/>
        <v>0.17440341095131956</v>
      </c>
      <c r="AN264" s="39">
        <f t="shared" si="35"/>
        <v>0.55039653580255576</v>
      </c>
    </row>
    <row r="265" spans="1:40" x14ac:dyDescent="0.35">
      <c r="A265" s="25">
        <v>44377</v>
      </c>
      <c r="O265" s="21">
        <f t="shared" si="36"/>
        <v>44377</v>
      </c>
      <c r="P265" s="29">
        <f t="shared" ref="P265:P319" si="37">IF(ISNUMBER($AH265),$AH265*100,NA())</f>
        <v>0.45115423373117447</v>
      </c>
      <c r="Q265" s="29">
        <f t="shared" ref="Q265:Q319" si="38">IF(AND(ISNUMBER(29),ISNUMBER(S265),ISNUMBER(R265)),P265-S265-R265,NA())</f>
        <v>0.22678239169505257</v>
      </c>
      <c r="R265" s="29">
        <f t="shared" ref="R265:R319" si="39">IF(AND(ISNUMBER($AJ265),ISNUMBER($AM265)),$AJ265*$AM265*100,NA())</f>
        <v>4.9725357864993526E-2</v>
      </c>
      <c r="S265" s="29">
        <f t="shared" ref="S265:S319" si="40">IF(AND(ISNUMBER($AI265),ISNUMBER($AL265)),$AI265*$AL265*100,NA())</f>
        <v>0.17464648417112841</v>
      </c>
      <c r="V265" s="8" t="s">
        <v>52</v>
      </c>
      <c r="W265" s="20">
        <v>44377</v>
      </c>
      <c r="X265" s="11">
        <v>108.655</v>
      </c>
      <c r="Y265" s="11">
        <v>101.751</v>
      </c>
      <c r="Z265" s="11">
        <v>112.425</v>
      </c>
      <c r="AB265" s="23">
        <v>14174353</v>
      </c>
      <c r="AC265" s="23">
        <v>3886498</v>
      </c>
      <c r="AD265" s="23">
        <v>2453819</v>
      </c>
      <c r="AF265" s="54">
        <f t="shared" ref="AF265:AF316" si="41">IF(AND(ISNUMBER(AB265),ISNUMBER(AC265),ISNUMBER(AD265)),AB265-SUM(AC265:AD265),".")</f>
        <v>7834036</v>
      </c>
      <c r="AH265" s="34">
        <f t="shared" ref="AH265:AJ316" si="42">IF(AND(ISNUMBER(X264),ISNUMBER(X265)),(X265-X264)/X264,".")</f>
        <v>4.5115423373117448E-3</v>
      </c>
      <c r="AI265" s="34">
        <f t="shared" si="42"/>
        <v>6.3694897484843334E-3</v>
      </c>
      <c r="AJ265" s="34">
        <f t="shared" si="42"/>
        <v>2.8723584560627524E-3</v>
      </c>
      <c r="AL265" s="39">
        <f t="shared" ref="AL265:AM316" si="43">IF(AND(ISNUMBER(AC265),ISNUMBER($AB265)),AC265/$AB265,".")</f>
        <v>0.27419226824674114</v>
      </c>
      <c r="AM265" s="39">
        <f t="shared" si="43"/>
        <v>0.17311682586146965</v>
      </c>
      <c r="AN265" s="39">
        <f t="shared" si="35"/>
        <v>0.55269090589178926</v>
      </c>
    </row>
    <row r="266" spans="1:40" x14ac:dyDescent="0.35">
      <c r="A266" s="25">
        <v>44408</v>
      </c>
      <c r="O266" s="21">
        <f t="shared" si="36"/>
        <v>44408</v>
      </c>
      <c r="P266" s="29">
        <f t="shared" si="37"/>
        <v>0.4279600570613441</v>
      </c>
      <c r="Q266" s="29">
        <f t="shared" si="38"/>
        <v>0.30734625044428227</v>
      </c>
      <c r="R266" s="29">
        <f t="shared" si="39"/>
        <v>4.7928357091239389E-2</v>
      </c>
      <c r="S266" s="29">
        <f t="shared" si="40"/>
        <v>7.2685449525822454E-2</v>
      </c>
      <c r="V266" s="8" t="s">
        <v>53</v>
      </c>
      <c r="W266" s="20">
        <v>44408</v>
      </c>
      <c r="X266" s="11">
        <v>109.12</v>
      </c>
      <c r="Y266" s="11">
        <v>102.029</v>
      </c>
      <c r="Z266" s="11">
        <v>112.736</v>
      </c>
      <c r="AB266" s="23">
        <v>14224596</v>
      </c>
      <c r="AC266" s="23">
        <v>3784263</v>
      </c>
      <c r="AD266" s="23">
        <v>2464535</v>
      </c>
      <c r="AF266" s="54">
        <f t="shared" si="41"/>
        <v>7975798</v>
      </c>
      <c r="AH266" s="34">
        <f t="shared" si="42"/>
        <v>4.2796005706134408E-3</v>
      </c>
      <c r="AI266" s="34">
        <f t="shared" si="42"/>
        <v>2.7321598804924923E-3</v>
      </c>
      <c r="AJ266" s="34">
        <f t="shared" si="42"/>
        <v>2.7662886368690865E-3</v>
      </c>
      <c r="AL266" s="39">
        <f t="shared" si="43"/>
        <v>0.26603658901806421</v>
      </c>
      <c r="AM266" s="39">
        <f t="shared" si="43"/>
        <v>0.17325869922773202</v>
      </c>
      <c r="AN266" s="39">
        <f t="shared" ref="AN266:AN316" si="44">IF(AND(ISNUMBER(AL266),ISNUMBER(AM266)),1-SUM(AL266:AM266),".")</f>
        <v>0.56070471175420378</v>
      </c>
    </row>
    <row r="267" spans="1:40" x14ac:dyDescent="0.35">
      <c r="A267" s="25">
        <v>44439</v>
      </c>
      <c r="O267" s="21">
        <f t="shared" si="36"/>
        <v>44439</v>
      </c>
      <c r="P267" s="29">
        <f t="shared" si="37"/>
        <v>0.30975073313782425</v>
      </c>
      <c r="Q267" s="29">
        <f t="shared" si="38"/>
        <v>0.12898601350596001</v>
      </c>
      <c r="R267" s="29">
        <f t="shared" si="39"/>
        <v>4.6733864155910451E-2</v>
      </c>
      <c r="S267" s="29">
        <f t="shared" si="40"/>
        <v>0.13403085547595381</v>
      </c>
      <c r="V267" s="8" t="s">
        <v>54</v>
      </c>
      <c r="W267" s="20">
        <v>44439</v>
      </c>
      <c r="X267" s="11">
        <v>109.458</v>
      </c>
      <c r="Y267" s="11">
        <v>102.542</v>
      </c>
      <c r="Z267" s="11">
        <v>113.041</v>
      </c>
      <c r="AB267" s="23">
        <v>14324361</v>
      </c>
      <c r="AC267" s="23">
        <v>3818443</v>
      </c>
      <c r="AD267" s="23">
        <v>2474399</v>
      </c>
      <c r="AF267" s="54">
        <f t="shared" si="41"/>
        <v>8031519</v>
      </c>
      <c r="AH267" s="34">
        <f t="shared" si="42"/>
        <v>3.0975073313782428E-3</v>
      </c>
      <c r="AI267" s="34">
        <f t="shared" si="42"/>
        <v>5.0279822403434832E-3</v>
      </c>
      <c r="AJ267" s="34">
        <f t="shared" si="42"/>
        <v>2.7054357082031701E-3</v>
      </c>
      <c r="AL267" s="39">
        <f t="shared" si="43"/>
        <v>0.26656986653715303</v>
      </c>
      <c r="AM267" s="39">
        <f t="shared" si="43"/>
        <v>0.17274061998297865</v>
      </c>
      <c r="AN267" s="39">
        <f t="shared" si="44"/>
        <v>0.56068951347986828</v>
      </c>
    </row>
    <row r="268" spans="1:40" x14ac:dyDescent="0.35">
      <c r="A268" s="25">
        <v>44469</v>
      </c>
      <c r="O268" s="21">
        <f t="shared" si="36"/>
        <v>44469</v>
      </c>
      <c r="P268" s="29">
        <f t="shared" si="37"/>
        <v>0.20647188876098513</v>
      </c>
      <c r="Q268" s="29">
        <f t="shared" si="38"/>
        <v>0.12508235223623643</v>
      </c>
      <c r="R268" s="29">
        <f t="shared" si="39"/>
        <v>7.1002276690313101E-2</v>
      </c>
      <c r="S268" s="29">
        <f t="shared" si="40"/>
        <v>1.0387259834435584E-2</v>
      </c>
      <c r="V268" s="8" t="s">
        <v>55</v>
      </c>
      <c r="W268" s="20">
        <v>44469</v>
      </c>
      <c r="X268" s="11">
        <v>109.684</v>
      </c>
      <c r="Y268" s="11">
        <v>102.58199999999999</v>
      </c>
      <c r="Z268" s="11">
        <v>113.506</v>
      </c>
      <c r="AB268" s="23">
        <v>14407896</v>
      </c>
      <c r="AC268" s="23">
        <v>3836572</v>
      </c>
      <c r="AD268" s="23">
        <v>2486886</v>
      </c>
      <c r="AF268" s="54">
        <f t="shared" si="41"/>
        <v>8084438</v>
      </c>
      <c r="AH268" s="34">
        <f t="shared" si="42"/>
        <v>2.0647188876098512E-3</v>
      </c>
      <c r="AI268" s="34">
        <f t="shared" si="42"/>
        <v>3.9008406311552378E-4</v>
      </c>
      <c r="AJ268" s="34">
        <f t="shared" si="42"/>
        <v>4.1135517201723575E-3</v>
      </c>
      <c r="AL268" s="39">
        <f t="shared" si="43"/>
        <v>0.26628259948572641</v>
      </c>
      <c r="AM268" s="39">
        <f t="shared" si="43"/>
        <v>0.1726057711688091</v>
      </c>
      <c r="AN268" s="39">
        <f t="shared" si="44"/>
        <v>0.56111162934546455</v>
      </c>
    </row>
    <row r="269" spans="1:40" x14ac:dyDescent="0.35">
      <c r="A269" s="25">
        <v>44500</v>
      </c>
      <c r="O269" s="21">
        <f t="shared" si="36"/>
        <v>44500</v>
      </c>
      <c r="P269" s="29">
        <f t="shared" si="37"/>
        <v>0.48594143174939031</v>
      </c>
      <c r="Q269" s="29">
        <f t="shared" si="38"/>
        <v>0.15840597974026066</v>
      </c>
      <c r="R269" s="29">
        <f t="shared" si="39"/>
        <v>7.3029190399471158E-2</v>
      </c>
      <c r="S269" s="29">
        <f t="shared" si="40"/>
        <v>0.2545062616096585</v>
      </c>
      <c r="V269" s="8" t="s">
        <v>56</v>
      </c>
      <c r="W269" s="20">
        <v>44500</v>
      </c>
      <c r="X269" s="11">
        <v>110.217</v>
      </c>
      <c r="Y269" s="11">
        <v>103.54900000000001</v>
      </c>
      <c r="Z269" s="11">
        <v>113.99</v>
      </c>
      <c r="AB269" s="23">
        <v>14593159</v>
      </c>
      <c r="AC269" s="23">
        <v>3939966</v>
      </c>
      <c r="AD269" s="23">
        <v>2499305</v>
      </c>
      <c r="AF269" s="54">
        <f t="shared" si="41"/>
        <v>8153888</v>
      </c>
      <c r="AH269" s="34">
        <f t="shared" si="42"/>
        <v>4.859414317493903E-3</v>
      </c>
      <c r="AI269" s="34">
        <f t="shared" si="42"/>
        <v>9.4266050574176082E-3</v>
      </c>
      <c r="AJ269" s="34">
        <f t="shared" si="42"/>
        <v>4.2640917660739927E-3</v>
      </c>
      <c r="AL269" s="39">
        <f t="shared" si="43"/>
        <v>0.26998719057333648</v>
      </c>
      <c r="AM269" s="39">
        <f t="shared" si="43"/>
        <v>0.17126552242732365</v>
      </c>
      <c r="AN269" s="39">
        <f t="shared" si="44"/>
        <v>0.55874728699933984</v>
      </c>
    </row>
    <row r="270" spans="1:40" x14ac:dyDescent="0.35">
      <c r="A270" s="25">
        <v>44530</v>
      </c>
      <c r="O270" s="21">
        <f t="shared" si="36"/>
        <v>44530</v>
      </c>
      <c r="P270" s="29">
        <f t="shared" si="37"/>
        <v>0.50899588992624278</v>
      </c>
      <c r="Q270" s="29">
        <f t="shared" si="38"/>
        <v>0.30026937788022745</v>
      </c>
      <c r="R270" s="29">
        <f t="shared" si="39"/>
        <v>7.1512269486824348E-2</v>
      </c>
      <c r="S270" s="29">
        <f t="shared" si="40"/>
        <v>0.13721424255919101</v>
      </c>
      <c r="V270" s="8" t="s">
        <v>57</v>
      </c>
      <c r="W270" s="20">
        <v>44530</v>
      </c>
      <c r="X270" s="11">
        <v>110.77800000000001</v>
      </c>
      <c r="Y270" s="11">
        <v>104.075</v>
      </c>
      <c r="Z270" s="11">
        <v>114.467</v>
      </c>
      <c r="AB270" s="23">
        <v>14692574</v>
      </c>
      <c r="AC270" s="23">
        <v>3968782</v>
      </c>
      <c r="AD270" s="23">
        <v>2510885</v>
      </c>
      <c r="AF270" s="54">
        <f t="shared" si="41"/>
        <v>8212907</v>
      </c>
      <c r="AH270" s="34">
        <f t="shared" si="42"/>
        <v>5.0899588992624279E-3</v>
      </c>
      <c r="AI270" s="34">
        <f t="shared" si="42"/>
        <v>5.0797207119334439E-3</v>
      </c>
      <c r="AJ270" s="34">
        <f t="shared" si="42"/>
        <v>4.1845775945258696E-3</v>
      </c>
      <c r="AL270" s="39">
        <f t="shared" si="43"/>
        <v>0.27012162742893109</v>
      </c>
      <c r="AM270" s="39">
        <f t="shared" si="43"/>
        <v>0.17089483435645789</v>
      </c>
      <c r="AN270" s="39">
        <f t="shared" si="44"/>
        <v>0.558983538214611</v>
      </c>
    </row>
    <row r="271" spans="1:40" x14ac:dyDescent="0.35">
      <c r="A271" s="25">
        <v>44561</v>
      </c>
      <c r="O271" s="21">
        <f t="shared" si="36"/>
        <v>44561</v>
      </c>
      <c r="P271" s="29">
        <f t="shared" si="37"/>
        <v>0.60300781743666798</v>
      </c>
      <c r="Q271" s="29">
        <f t="shared" si="38"/>
        <v>0.34769175120328011</v>
      </c>
      <c r="R271" s="29">
        <f t="shared" si="39"/>
        <v>6.7842443143042136E-2</v>
      </c>
      <c r="S271" s="29">
        <f t="shared" si="40"/>
        <v>0.18747362309034574</v>
      </c>
      <c r="V271" s="8" t="s">
        <v>58</v>
      </c>
      <c r="W271" s="20">
        <v>44561</v>
      </c>
      <c r="X271" s="11">
        <v>111.446</v>
      </c>
      <c r="Y271" s="11">
        <v>104.803</v>
      </c>
      <c r="Z271" s="11">
        <v>114.92100000000001</v>
      </c>
      <c r="AB271" s="23">
        <v>14739307</v>
      </c>
      <c r="AC271" s="23">
        <v>3950320</v>
      </c>
      <c r="AD271" s="23">
        <v>2521175</v>
      </c>
      <c r="AF271" s="54">
        <f t="shared" si="41"/>
        <v>8267812</v>
      </c>
      <c r="AH271" s="34">
        <f t="shared" si="42"/>
        <v>6.0300781743666803E-3</v>
      </c>
      <c r="AI271" s="34">
        <f t="shared" si="42"/>
        <v>6.9949555608935328E-3</v>
      </c>
      <c r="AJ271" s="34">
        <f t="shared" si="42"/>
        <v>3.9662086016057701E-3</v>
      </c>
      <c r="AL271" s="39">
        <f t="shared" si="43"/>
        <v>0.26801260059241594</v>
      </c>
      <c r="AM271" s="39">
        <f t="shared" si="43"/>
        <v>0.17105112201001038</v>
      </c>
      <c r="AN271" s="39">
        <f t="shared" si="44"/>
        <v>0.56093627739757368</v>
      </c>
    </row>
    <row r="272" spans="1:40" x14ac:dyDescent="0.35">
      <c r="A272" s="25">
        <v>44592</v>
      </c>
      <c r="O272" s="21">
        <f t="shared" si="36"/>
        <v>44592</v>
      </c>
      <c r="P272" s="29">
        <f t="shared" si="37"/>
        <v>0.47287475548696323</v>
      </c>
      <c r="Q272" s="29">
        <f t="shared" si="38"/>
        <v>0.13453367451194728</v>
      </c>
      <c r="R272" s="29">
        <f t="shared" si="39"/>
        <v>8.0327184717782912E-2</v>
      </c>
      <c r="S272" s="29">
        <f t="shared" si="40"/>
        <v>0.25801389625723303</v>
      </c>
      <c r="V272" s="8" t="s">
        <v>59</v>
      </c>
      <c r="W272" s="20">
        <v>44592</v>
      </c>
      <c r="X272" s="11">
        <v>111.973</v>
      </c>
      <c r="Y272" s="11">
        <v>105.792</v>
      </c>
      <c r="Z272" s="11">
        <v>115.46</v>
      </c>
      <c r="AB272" s="23">
        <v>14786789</v>
      </c>
      <c r="AC272" s="23">
        <v>4042913</v>
      </c>
      <c r="AD272" s="23">
        <v>2532486</v>
      </c>
      <c r="AF272" s="54">
        <f t="shared" si="41"/>
        <v>8211390</v>
      </c>
      <c r="AH272" s="34">
        <f t="shared" si="42"/>
        <v>4.7287475548696322E-3</v>
      </c>
      <c r="AI272" s="34">
        <f t="shared" si="42"/>
        <v>9.4367527647109747E-3</v>
      </c>
      <c r="AJ272" s="34">
        <f t="shared" si="42"/>
        <v>4.6901784704273999E-3</v>
      </c>
      <c r="AL272" s="39">
        <f t="shared" si="43"/>
        <v>0.27341385611169539</v>
      </c>
      <c r="AM272" s="39">
        <f t="shared" si="43"/>
        <v>0.17126679768001019</v>
      </c>
      <c r="AN272" s="39">
        <f t="shared" si="44"/>
        <v>0.55531934620829437</v>
      </c>
    </row>
    <row r="273" spans="1:40" x14ac:dyDescent="0.35">
      <c r="A273" s="25">
        <v>44620</v>
      </c>
      <c r="O273" s="21">
        <f t="shared" si="36"/>
        <v>44620</v>
      </c>
      <c r="P273" s="29">
        <f t="shared" si="37"/>
        <v>0.41349253837979522</v>
      </c>
      <c r="Q273" s="29">
        <f t="shared" si="38"/>
        <v>0.19416687474133754</v>
      </c>
      <c r="R273" s="29">
        <f t="shared" si="39"/>
        <v>8.2655952278934075E-2</v>
      </c>
      <c r="S273" s="29">
        <f t="shared" si="40"/>
        <v>0.1366697113595236</v>
      </c>
      <c r="V273" s="8" t="s">
        <v>60</v>
      </c>
      <c r="W273" s="20">
        <v>44620</v>
      </c>
      <c r="X273" s="11">
        <v>112.43600000000001</v>
      </c>
      <c r="Y273" s="11">
        <v>106.327</v>
      </c>
      <c r="Z273" s="11">
        <v>116.018</v>
      </c>
      <c r="AB273" s="23">
        <v>14877517</v>
      </c>
      <c r="AC273" s="23">
        <v>4020701</v>
      </c>
      <c r="AD273" s="23">
        <v>2544497</v>
      </c>
      <c r="AF273" s="54">
        <f t="shared" si="41"/>
        <v>8312319</v>
      </c>
      <c r="AH273" s="34">
        <f t="shared" si="42"/>
        <v>4.134925383797952E-3</v>
      </c>
      <c r="AI273" s="34">
        <f t="shared" si="42"/>
        <v>5.0570931639443116E-3</v>
      </c>
      <c r="AJ273" s="34">
        <f t="shared" si="42"/>
        <v>4.8328425428720507E-3</v>
      </c>
      <c r="AL273" s="39">
        <f t="shared" si="43"/>
        <v>0.27025349727377224</v>
      </c>
      <c r="AM273" s="39">
        <f t="shared" si="43"/>
        <v>0.17102968190189263</v>
      </c>
      <c r="AN273" s="39">
        <f t="shared" si="44"/>
        <v>0.55871682082433516</v>
      </c>
    </row>
    <row r="274" spans="1:40" x14ac:dyDescent="0.35">
      <c r="A274" s="25">
        <v>44651</v>
      </c>
      <c r="O274" s="21">
        <f t="shared" si="36"/>
        <v>44651</v>
      </c>
      <c r="P274" s="29">
        <f t="shared" si="37"/>
        <v>0.3948913159486182</v>
      </c>
      <c r="Q274" s="29">
        <f t="shared" si="38"/>
        <v>0.31731959188535597</v>
      </c>
      <c r="R274" s="29">
        <f t="shared" si="39"/>
        <v>7.7064567931649175E-2</v>
      </c>
      <c r="S274" s="29">
        <f t="shared" si="40"/>
        <v>5.0715613161306391E-4</v>
      </c>
      <c r="V274" s="8" t="s">
        <v>61</v>
      </c>
      <c r="W274" s="20">
        <v>44651</v>
      </c>
      <c r="X274" s="11">
        <v>112.88</v>
      </c>
      <c r="Y274" s="11">
        <v>106.32899999999999</v>
      </c>
      <c r="Z274" s="11">
        <v>116.54300000000001</v>
      </c>
      <c r="AB274" s="23">
        <v>15008307</v>
      </c>
      <c r="AC274" s="23">
        <v>4046569</v>
      </c>
      <c r="AD274" s="23">
        <v>2555951</v>
      </c>
      <c r="AF274" s="54">
        <f t="shared" si="41"/>
        <v>8405787</v>
      </c>
      <c r="AH274" s="34">
        <f t="shared" si="42"/>
        <v>3.9489131594861821E-3</v>
      </c>
      <c r="AI274" s="34">
        <f t="shared" si="42"/>
        <v>1.8809897768161792E-5</v>
      </c>
      <c r="AJ274" s="34">
        <f t="shared" si="42"/>
        <v>4.5251598889827927E-3</v>
      </c>
      <c r="AL274" s="39">
        <f t="shared" si="43"/>
        <v>0.26962195003073963</v>
      </c>
      <c r="AM274" s="39">
        <f t="shared" si="43"/>
        <v>0.17030241985321862</v>
      </c>
      <c r="AN274" s="39">
        <f t="shared" si="44"/>
        <v>0.56007563011604178</v>
      </c>
    </row>
    <row r="275" spans="1:40" x14ac:dyDescent="0.35">
      <c r="A275" s="25">
        <v>44681</v>
      </c>
      <c r="O275" s="21">
        <f t="shared" si="36"/>
        <v>44681</v>
      </c>
      <c r="P275" s="29">
        <f t="shared" si="37"/>
        <v>0.32600992204111373</v>
      </c>
      <c r="Q275" s="29">
        <f t="shared" si="38"/>
        <v>0.2087803695001596</v>
      </c>
      <c r="R275" s="29">
        <f t="shared" si="39"/>
        <v>8.3623357612044105E-2</v>
      </c>
      <c r="S275" s="29">
        <f t="shared" si="40"/>
        <v>3.3606194928910017E-2</v>
      </c>
      <c r="V275" s="8" t="s">
        <v>62</v>
      </c>
      <c r="W275" s="20">
        <v>44681</v>
      </c>
      <c r="X275" s="11">
        <v>113.248</v>
      </c>
      <c r="Y275" s="11">
        <v>106.461</v>
      </c>
      <c r="Z275" s="11">
        <v>117.116</v>
      </c>
      <c r="AB275" s="23">
        <v>15102916</v>
      </c>
      <c r="AC275" s="23">
        <v>4088443</v>
      </c>
      <c r="AD275" s="23">
        <v>2568739</v>
      </c>
      <c r="AF275" s="54">
        <f t="shared" si="41"/>
        <v>8445734</v>
      </c>
      <c r="AH275" s="34">
        <f t="shared" si="42"/>
        <v>3.2600992204111375E-3</v>
      </c>
      <c r="AI275" s="34">
        <f t="shared" si="42"/>
        <v>1.2414299015320845E-3</v>
      </c>
      <c r="AJ275" s="34">
        <f t="shared" si="42"/>
        <v>4.9166402100511682E-3</v>
      </c>
      <c r="AL275" s="39">
        <f t="shared" si="43"/>
        <v>0.2707055379239347</v>
      </c>
      <c r="AM275" s="39">
        <f t="shared" si="43"/>
        <v>0.17008232052671152</v>
      </c>
      <c r="AN275" s="39">
        <f t="shared" si="44"/>
        <v>0.55921214154935384</v>
      </c>
    </row>
    <row r="276" spans="1:40" x14ac:dyDescent="0.35">
      <c r="A276" s="25">
        <v>44712</v>
      </c>
      <c r="O276" s="21">
        <f t="shared" si="36"/>
        <v>44712</v>
      </c>
      <c r="P276" s="29">
        <f t="shared" si="37"/>
        <v>0.36027126306866453</v>
      </c>
      <c r="Q276" s="29">
        <f t="shared" si="38"/>
        <v>0.16153227950559701</v>
      </c>
      <c r="R276" s="29">
        <f t="shared" si="39"/>
        <v>0.10099252001440606</v>
      </c>
      <c r="S276" s="29">
        <f t="shared" si="40"/>
        <v>9.7746463548661469E-2</v>
      </c>
      <c r="V276" s="8" t="s">
        <v>63</v>
      </c>
      <c r="W276" s="20">
        <v>44712</v>
      </c>
      <c r="X276" s="11">
        <v>113.65600000000001</v>
      </c>
      <c r="Y276" s="11">
        <v>106.849</v>
      </c>
      <c r="Z276" s="11">
        <v>117.809</v>
      </c>
      <c r="AB276" s="23">
        <v>15142665</v>
      </c>
      <c r="AC276" s="23">
        <v>4061273</v>
      </c>
      <c r="AD276" s="23">
        <v>2584488</v>
      </c>
      <c r="AF276" s="54">
        <f t="shared" si="41"/>
        <v>8496904</v>
      </c>
      <c r="AH276" s="34">
        <f t="shared" si="42"/>
        <v>3.6027126306866454E-3</v>
      </c>
      <c r="AI276" s="34">
        <f t="shared" si="42"/>
        <v>3.6445271038221061E-3</v>
      </c>
      <c r="AJ276" s="34">
        <f t="shared" si="42"/>
        <v>5.9172102872365679E-3</v>
      </c>
      <c r="AL276" s="39">
        <f t="shared" si="43"/>
        <v>0.26820067669726566</v>
      </c>
      <c r="AM276" s="39">
        <f t="shared" si="43"/>
        <v>0.17067590150082565</v>
      </c>
      <c r="AN276" s="39">
        <f t="shared" si="44"/>
        <v>0.56112342180190866</v>
      </c>
    </row>
    <row r="277" spans="1:40" x14ac:dyDescent="0.35">
      <c r="A277" s="25">
        <v>44742</v>
      </c>
      <c r="O277" s="21">
        <f t="shared" si="36"/>
        <v>44742</v>
      </c>
      <c r="P277" s="29">
        <f t="shared" si="37"/>
        <v>0.56398254381642066</v>
      </c>
      <c r="Q277" s="29">
        <f t="shared" si="38"/>
        <v>0.27980529354862849</v>
      </c>
      <c r="R277" s="29">
        <f t="shared" si="39"/>
        <v>0.11754333163995227</v>
      </c>
      <c r="S277" s="29">
        <f t="shared" si="40"/>
        <v>0.16663391862783988</v>
      </c>
      <c r="V277" s="8" t="s">
        <v>64</v>
      </c>
      <c r="W277" s="20">
        <v>44742</v>
      </c>
      <c r="X277" s="11">
        <v>114.297</v>
      </c>
      <c r="Y277" s="11">
        <v>107.515</v>
      </c>
      <c r="Z277" s="11">
        <v>118.62</v>
      </c>
      <c r="AB277" s="23">
        <v>15244630</v>
      </c>
      <c r="AC277" s="23">
        <v>4075459</v>
      </c>
      <c r="AD277" s="23">
        <v>2602990</v>
      </c>
      <c r="AF277" s="54">
        <f t="shared" si="41"/>
        <v>8566181</v>
      </c>
      <c r="AH277" s="34">
        <f t="shared" si="42"/>
        <v>5.6398254381642065E-3</v>
      </c>
      <c r="AI277" s="34">
        <f t="shared" si="42"/>
        <v>6.2330953027168881E-3</v>
      </c>
      <c r="AJ277" s="34">
        <f t="shared" si="42"/>
        <v>6.8840241407702894E-3</v>
      </c>
      <c r="AL277" s="39">
        <f t="shared" si="43"/>
        <v>0.26733735092291516</v>
      </c>
      <c r="AM277" s="39">
        <f t="shared" si="43"/>
        <v>0.17074799453971662</v>
      </c>
      <c r="AN277" s="39">
        <f t="shared" si="44"/>
        <v>0.56191465453736822</v>
      </c>
    </row>
    <row r="278" spans="1:40" x14ac:dyDescent="0.35">
      <c r="A278" s="25">
        <v>44773</v>
      </c>
      <c r="O278" s="21">
        <f t="shared" si="36"/>
        <v>44773</v>
      </c>
      <c r="P278" s="29">
        <f t="shared" si="37"/>
        <v>0.20735452374078844</v>
      </c>
      <c r="Q278" s="29">
        <f t="shared" si="38"/>
        <v>8.2564187685212606E-2</v>
      </c>
      <c r="R278" s="29">
        <f t="shared" si="39"/>
        <v>0.11085623823551692</v>
      </c>
      <c r="S278" s="29">
        <f t="shared" si="40"/>
        <v>1.3934097820058914E-2</v>
      </c>
      <c r="V278" s="8" t="s">
        <v>65</v>
      </c>
      <c r="W278" s="20">
        <v>44773</v>
      </c>
      <c r="X278" s="11">
        <v>114.53400000000001</v>
      </c>
      <c r="Y278" s="11">
        <v>107.571</v>
      </c>
      <c r="Z278" s="11">
        <v>119.38800000000001</v>
      </c>
      <c r="AB278" s="23">
        <v>15306593</v>
      </c>
      <c r="AC278" s="23">
        <v>4094854</v>
      </c>
      <c r="AD278" s="23">
        <v>2620809</v>
      </c>
      <c r="AF278" s="54">
        <f t="shared" si="41"/>
        <v>8590930</v>
      </c>
      <c r="AH278" s="34">
        <f t="shared" si="42"/>
        <v>2.0735452374078846E-3</v>
      </c>
      <c r="AI278" s="34">
        <f t="shared" si="42"/>
        <v>5.2085755475977664E-4</v>
      </c>
      <c r="AJ278" s="34">
        <f t="shared" si="42"/>
        <v>6.4744562468386502E-3</v>
      </c>
      <c r="AL278" s="39">
        <f t="shared" si="43"/>
        <v>0.26752223698637573</v>
      </c>
      <c r="AM278" s="39">
        <f t="shared" si="43"/>
        <v>0.17122092421220059</v>
      </c>
      <c r="AN278" s="39">
        <f t="shared" si="44"/>
        <v>0.56125683880142363</v>
      </c>
    </row>
    <row r="279" spans="1:40" x14ac:dyDescent="0.35">
      <c r="A279" s="25">
        <v>44804</v>
      </c>
      <c r="O279" s="21">
        <f t="shared" si="36"/>
        <v>44804</v>
      </c>
      <c r="P279" s="29">
        <f t="shared" si="37"/>
        <v>0.54481638640054064</v>
      </c>
      <c r="Q279" s="29">
        <f t="shared" si="38"/>
        <v>0.2610096002250713</v>
      </c>
      <c r="R279" s="29">
        <f t="shared" si="39"/>
        <v>0.11987289843586281</v>
      </c>
      <c r="S279" s="29">
        <f t="shared" si="40"/>
        <v>0.16393388773960654</v>
      </c>
      <c r="V279" s="8" t="s">
        <v>66</v>
      </c>
      <c r="W279" s="20">
        <v>44804</v>
      </c>
      <c r="X279" s="11">
        <v>115.158</v>
      </c>
      <c r="Y279" s="11">
        <v>108.23099999999999</v>
      </c>
      <c r="Z279" s="11">
        <v>120.226</v>
      </c>
      <c r="AB279" s="23">
        <v>15460417</v>
      </c>
      <c r="AC279" s="23">
        <v>4130867</v>
      </c>
      <c r="AD279" s="23">
        <v>2640334</v>
      </c>
      <c r="AF279" s="54">
        <f t="shared" si="41"/>
        <v>8689216</v>
      </c>
      <c r="AH279" s="34">
        <f t="shared" si="42"/>
        <v>5.4481638640054061E-3</v>
      </c>
      <c r="AI279" s="34">
        <f t="shared" si="42"/>
        <v>6.1354826114844762E-3</v>
      </c>
      <c r="AJ279" s="34">
        <f t="shared" si="42"/>
        <v>7.0191309009280146E-3</v>
      </c>
      <c r="AL279" s="39">
        <f t="shared" si="43"/>
        <v>0.26718988239450464</v>
      </c>
      <c r="AM279" s="39">
        <f t="shared" si="43"/>
        <v>0.17078025773819683</v>
      </c>
      <c r="AN279" s="39">
        <f t="shared" si="44"/>
        <v>0.56202985986729859</v>
      </c>
    </row>
    <row r="280" spans="1:40" x14ac:dyDescent="0.35">
      <c r="A280" s="25">
        <v>44834</v>
      </c>
      <c r="O280" s="21">
        <f t="shared" si="36"/>
        <v>44834</v>
      </c>
      <c r="P280" s="29">
        <f t="shared" si="37"/>
        <v>0.45850049497213025</v>
      </c>
      <c r="Q280" s="29">
        <f t="shared" si="38"/>
        <v>0.27091185653272543</v>
      </c>
      <c r="R280" s="29">
        <f t="shared" si="39"/>
        <v>0.13577358889887997</v>
      </c>
      <c r="S280" s="29">
        <f t="shared" si="40"/>
        <v>5.181504954052487E-2</v>
      </c>
      <c r="V280" s="8" t="s">
        <v>67</v>
      </c>
      <c r="W280" s="20">
        <v>44834</v>
      </c>
      <c r="X280" s="11">
        <v>115.68600000000001</v>
      </c>
      <c r="Y280" s="11">
        <v>108.441</v>
      </c>
      <c r="Z280" s="11">
        <v>121.181</v>
      </c>
      <c r="AB280" s="23">
        <v>15578113</v>
      </c>
      <c r="AC280" s="23">
        <v>4160094</v>
      </c>
      <c r="AD280" s="23">
        <v>2662718</v>
      </c>
      <c r="AF280" s="54">
        <f t="shared" si="41"/>
        <v>8755301</v>
      </c>
      <c r="AH280" s="34">
        <f t="shared" si="42"/>
        <v>4.5850049497213026E-3</v>
      </c>
      <c r="AI280" s="34">
        <f t="shared" si="42"/>
        <v>1.9402943703745504E-3</v>
      </c>
      <c r="AJ280" s="34">
        <f t="shared" si="42"/>
        <v>7.9433733135927196E-3</v>
      </c>
      <c r="AL280" s="39">
        <f t="shared" si="43"/>
        <v>0.26704736318192068</v>
      </c>
      <c r="AM280" s="39">
        <f t="shared" si="43"/>
        <v>0.17092686386342171</v>
      </c>
      <c r="AN280" s="39">
        <f t="shared" si="44"/>
        <v>0.56202577295465761</v>
      </c>
    </row>
    <row r="281" spans="1:40" x14ac:dyDescent="0.35">
      <c r="A281" s="25">
        <v>44865</v>
      </c>
      <c r="O281" s="21">
        <f t="shared" si="36"/>
        <v>44865</v>
      </c>
      <c r="P281" s="29">
        <f t="shared" si="37"/>
        <v>0.34662794115104351</v>
      </c>
      <c r="Q281" s="29">
        <f t="shared" si="38"/>
        <v>0.2635630437786447</v>
      </c>
      <c r="R281" s="29">
        <f t="shared" si="39"/>
        <v>0.11037639757491963</v>
      </c>
      <c r="S281" s="29">
        <f t="shared" si="40"/>
        <v>-2.7311500202520822E-2</v>
      </c>
      <c r="V281" s="8" t="s">
        <v>68</v>
      </c>
      <c r="W281" s="20">
        <v>44865</v>
      </c>
      <c r="X281" s="11">
        <v>116.087</v>
      </c>
      <c r="Y281" s="11">
        <v>108.33</v>
      </c>
      <c r="Z281" s="11">
        <v>121.962</v>
      </c>
      <c r="AB281" s="23">
        <v>15657046</v>
      </c>
      <c r="AC281" s="23">
        <v>4177591</v>
      </c>
      <c r="AD281" s="23">
        <v>2681449</v>
      </c>
      <c r="AF281" s="54">
        <f t="shared" si="41"/>
        <v>8798006</v>
      </c>
      <c r="AH281" s="34">
        <f t="shared" si="42"/>
        <v>3.4662794115104352E-3</v>
      </c>
      <c r="AI281" s="34">
        <f t="shared" si="42"/>
        <v>-1.0235980855949705E-3</v>
      </c>
      <c r="AJ281" s="34">
        <f t="shared" si="42"/>
        <v>6.4449047292892943E-3</v>
      </c>
      <c r="AL281" s="39">
        <f t="shared" si="43"/>
        <v>0.26681859400553593</v>
      </c>
      <c r="AM281" s="39">
        <f t="shared" si="43"/>
        <v>0.1712614882781848</v>
      </c>
      <c r="AN281" s="39">
        <f t="shared" si="44"/>
        <v>0.56191991771627925</v>
      </c>
    </row>
    <row r="282" spans="1:40" x14ac:dyDescent="0.35">
      <c r="A282" s="25">
        <v>44895</v>
      </c>
      <c r="O282" s="21">
        <f t="shared" si="36"/>
        <v>44895</v>
      </c>
      <c r="P282" s="29">
        <f t="shared" si="37"/>
        <v>0.28426955645334817</v>
      </c>
      <c r="Q282" s="29">
        <f t="shared" si="38"/>
        <v>0.22868422985036688</v>
      </c>
      <c r="R282" s="29">
        <f t="shared" si="39"/>
        <v>0.11769072880602918</v>
      </c>
      <c r="S282" s="29">
        <f t="shared" si="40"/>
        <v>-6.2105402203047902E-2</v>
      </c>
      <c r="V282" s="8" t="s">
        <v>69</v>
      </c>
      <c r="W282" s="20">
        <v>44895</v>
      </c>
      <c r="X282" s="11">
        <v>116.417</v>
      </c>
      <c r="Y282" s="11">
        <v>108.074</v>
      </c>
      <c r="Z282" s="11">
        <v>122.79300000000001</v>
      </c>
      <c r="AB282" s="23">
        <v>15641339</v>
      </c>
      <c r="AC282" s="23">
        <v>4110665</v>
      </c>
      <c r="AD282" s="23">
        <v>2701716</v>
      </c>
      <c r="AF282" s="54">
        <f t="shared" si="41"/>
        <v>8828958</v>
      </c>
      <c r="AH282" s="34">
        <f t="shared" si="42"/>
        <v>2.8426955645334817E-3</v>
      </c>
      <c r="AI282" s="34">
        <f t="shared" si="42"/>
        <v>-2.3631496353733981E-3</v>
      </c>
      <c r="AJ282" s="34">
        <f t="shared" si="42"/>
        <v>6.8135976779652926E-3</v>
      </c>
      <c r="AL282" s="39">
        <f t="shared" si="43"/>
        <v>0.26280774299438175</v>
      </c>
      <c r="AM282" s="39">
        <f t="shared" si="43"/>
        <v>0.17272920176463152</v>
      </c>
      <c r="AN282" s="39">
        <f t="shared" si="44"/>
        <v>0.56446305524098672</v>
      </c>
    </row>
    <row r="283" spans="1:40" x14ac:dyDescent="0.35">
      <c r="A283" s="25">
        <v>44926</v>
      </c>
      <c r="O283" s="21">
        <f t="shared" si="36"/>
        <v>44926</v>
      </c>
      <c r="P283" s="29">
        <f t="shared" si="37"/>
        <v>0.38740046556773788</v>
      </c>
      <c r="Q283" s="29">
        <f t="shared" si="38"/>
        <v>0.25391910525656536</v>
      </c>
      <c r="R283" s="29">
        <f t="shared" si="39"/>
        <v>0.13662667182021218</v>
      </c>
      <c r="S283" s="29">
        <f t="shared" si="40"/>
        <v>-3.1453115090396772E-3</v>
      </c>
      <c r="V283" s="8" t="s">
        <v>70</v>
      </c>
      <c r="W283" s="20">
        <v>44926</v>
      </c>
      <c r="X283" s="11">
        <v>116.86799999999999</v>
      </c>
      <c r="Y283" s="11">
        <v>108.06100000000001</v>
      </c>
      <c r="Z283" s="11">
        <v>123.761</v>
      </c>
      <c r="AB283" s="23">
        <v>15723608</v>
      </c>
      <c r="AC283" s="23">
        <v>4111438</v>
      </c>
      <c r="AD283" s="23">
        <v>2725122</v>
      </c>
      <c r="AF283" s="54">
        <f t="shared" si="41"/>
        <v>8887048</v>
      </c>
      <c r="AH283" s="34">
        <f t="shared" si="42"/>
        <v>3.8740046556773786E-3</v>
      </c>
      <c r="AI283" s="34">
        <f t="shared" si="42"/>
        <v>-1.2028795084840959E-4</v>
      </c>
      <c r="AJ283" s="34">
        <f t="shared" si="42"/>
        <v>7.8831855236046779E-3</v>
      </c>
      <c r="AL283" s="39">
        <f t="shared" si="43"/>
        <v>0.26148184309860689</v>
      </c>
      <c r="AM283" s="39">
        <f t="shared" si="43"/>
        <v>0.17331403835557335</v>
      </c>
      <c r="AN283" s="39">
        <f t="shared" si="44"/>
        <v>0.56520411854581976</v>
      </c>
    </row>
    <row r="284" spans="1:40" x14ac:dyDescent="0.35">
      <c r="A284" s="25">
        <v>44957</v>
      </c>
      <c r="O284" s="21">
        <f t="shared" si="36"/>
        <v>44957</v>
      </c>
      <c r="P284" s="29">
        <f t="shared" si="37"/>
        <v>0.50741006948010026</v>
      </c>
      <c r="Q284" s="29">
        <f t="shared" si="38"/>
        <v>0.27411671117585412</v>
      </c>
      <c r="R284" s="29">
        <f t="shared" si="39"/>
        <v>0.11752868877393183</v>
      </c>
      <c r="S284" s="29">
        <f t="shared" si="40"/>
        <v>0.11576466953031435</v>
      </c>
      <c r="V284" s="8" t="s">
        <v>71</v>
      </c>
      <c r="W284" s="20">
        <v>44957</v>
      </c>
      <c r="X284" s="11">
        <v>117.461</v>
      </c>
      <c r="Y284" s="11">
        <v>108.532</v>
      </c>
      <c r="Z284" s="11">
        <v>124.61</v>
      </c>
      <c r="AB284" s="23">
        <v>16029363</v>
      </c>
      <c r="AC284" s="23">
        <v>4257360</v>
      </c>
      <c r="AD284" s="23">
        <v>2746226</v>
      </c>
      <c r="AF284" s="54">
        <f t="shared" si="41"/>
        <v>9025777</v>
      </c>
      <c r="AH284" s="34">
        <f t="shared" si="42"/>
        <v>5.0741006948010021E-3</v>
      </c>
      <c r="AI284" s="34">
        <f t="shared" si="42"/>
        <v>4.3586492814242823E-3</v>
      </c>
      <c r="AJ284" s="34">
        <f t="shared" si="42"/>
        <v>6.8599962831586989E-3</v>
      </c>
      <c r="AL284" s="39">
        <f t="shared" si="43"/>
        <v>0.26559757864364292</v>
      </c>
      <c r="AM284" s="39">
        <f t="shared" si="43"/>
        <v>0.17132471203004138</v>
      </c>
      <c r="AN284" s="39">
        <f t="shared" si="44"/>
        <v>0.56307770932631573</v>
      </c>
    </row>
    <row r="285" spans="1:40" x14ac:dyDescent="0.35">
      <c r="A285" s="25">
        <v>44985</v>
      </c>
      <c r="O285" s="21">
        <f t="shared" si="36"/>
        <v>44985</v>
      </c>
      <c r="P285" s="29">
        <f t="shared" si="37"/>
        <v>0.3592681826308281</v>
      </c>
      <c r="Q285" s="29">
        <f t="shared" si="38"/>
        <v>0.20322860474998178</v>
      </c>
      <c r="R285" s="29">
        <f t="shared" si="39"/>
        <v>0.12240861409320314</v>
      </c>
      <c r="S285" s="29">
        <f t="shared" si="40"/>
        <v>3.3630963787643194E-2</v>
      </c>
      <c r="V285" s="8" t="s">
        <v>72</v>
      </c>
      <c r="W285" s="20">
        <v>44985</v>
      </c>
      <c r="X285" s="11">
        <v>117.883</v>
      </c>
      <c r="Y285" s="11">
        <v>108.67</v>
      </c>
      <c r="Z285" s="11">
        <v>125.496</v>
      </c>
      <c r="AB285" s="23">
        <v>16080007</v>
      </c>
      <c r="AC285" s="23">
        <v>4253087</v>
      </c>
      <c r="AD285" s="23">
        <v>2768327</v>
      </c>
      <c r="AF285" s="54">
        <f t="shared" si="41"/>
        <v>9058593</v>
      </c>
      <c r="AH285" s="34">
        <f t="shared" si="42"/>
        <v>3.5926818263082813E-3</v>
      </c>
      <c r="AI285" s="34">
        <f t="shared" si="42"/>
        <v>1.2715143920687469E-3</v>
      </c>
      <c r="AJ285" s="34">
        <f t="shared" si="42"/>
        <v>7.1101837733728891E-3</v>
      </c>
      <c r="AL285" s="39">
        <f t="shared" si="43"/>
        <v>0.26449534505799654</v>
      </c>
      <c r="AM285" s="39">
        <f t="shared" si="43"/>
        <v>0.1721595643583986</v>
      </c>
      <c r="AN285" s="39">
        <f t="shared" si="44"/>
        <v>0.56334509058360482</v>
      </c>
    </row>
    <row r="286" spans="1:40" x14ac:dyDescent="0.35">
      <c r="A286" s="25">
        <v>45016</v>
      </c>
      <c r="O286" s="21">
        <f t="shared" si="36"/>
        <v>45016</v>
      </c>
      <c r="P286" s="29">
        <f t="shared" si="37"/>
        <v>0.33592629980574029</v>
      </c>
      <c r="Q286" s="29">
        <f t="shared" si="38"/>
        <v>0.18784553141624111</v>
      </c>
      <c r="R286" s="29">
        <f t="shared" si="39"/>
        <v>8.4064807847268871E-2</v>
      </c>
      <c r="S286" s="29">
        <f t="shared" si="40"/>
        <v>6.4015960542230285E-2</v>
      </c>
      <c r="V286" s="8" t="s">
        <v>73</v>
      </c>
      <c r="W286" s="20">
        <v>45016</v>
      </c>
      <c r="X286" s="11">
        <v>118.279</v>
      </c>
      <c r="Y286" s="11">
        <v>108.93600000000001</v>
      </c>
      <c r="Z286" s="11">
        <v>126.105</v>
      </c>
      <c r="AB286" s="23">
        <v>16072506</v>
      </c>
      <c r="AC286" s="23">
        <v>4203392</v>
      </c>
      <c r="AD286" s="23">
        <v>2784264</v>
      </c>
      <c r="AF286" s="54">
        <f t="shared" si="41"/>
        <v>9084850</v>
      </c>
      <c r="AH286" s="34">
        <f t="shared" si="42"/>
        <v>3.3592629980574028E-3</v>
      </c>
      <c r="AI286" s="34">
        <f t="shared" si="42"/>
        <v>2.4477776755314744E-3</v>
      </c>
      <c r="AJ286" s="34">
        <f t="shared" si="42"/>
        <v>4.8527443105757066E-3</v>
      </c>
      <c r="AL286" s="39">
        <f t="shared" si="43"/>
        <v>0.2615268583505273</v>
      </c>
      <c r="AM286" s="39">
        <f t="shared" si="43"/>
        <v>0.17323147989492119</v>
      </c>
      <c r="AN286" s="39">
        <f t="shared" si="44"/>
        <v>0.56524166175455148</v>
      </c>
    </row>
    <row r="287" spans="1:40" x14ac:dyDescent="0.35">
      <c r="A287" s="25">
        <v>45046</v>
      </c>
      <c r="O287" s="21">
        <f t="shared" si="36"/>
        <v>45046</v>
      </c>
      <c r="P287" s="29">
        <f t="shared" si="37"/>
        <v>0.30690147870712431</v>
      </c>
      <c r="Q287" s="29">
        <f t="shared" si="38"/>
        <v>0.17837131269245748</v>
      </c>
      <c r="R287" s="29">
        <f t="shared" si="39"/>
        <v>9.5321124589110837E-2</v>
      </c>
      <c r="S287" s="29">
        <f t="shared" si="40"/>
        <v>3.3209041425556002E-2</v>
      </c>
      <c r="V287" s="8" t="s">
        <v>74</v>
      </c>
      <c r="W287" s="20">
        <v>45046</v>
      </c>
      <c r="X287" s="11">
        <v>118.642</v>
      </c>
      <c r="Y287" s="11">
        <v>109.074</v>
      </c>
      <c r="Z287" s="11">
        <v>126.798</v>
      </c>
      <c r="AB287" s="23">
        <v>16156115</v>
      </c>
      <c r="AC287" s="23">
        <v>4235314</v>
      </c>
      <c r="AD287" s="23">
        <v>2802368</v>
      </c>
      <c r="AF287" s="54">
        <f t="shared" si="41"/>
        <v>9118433</v>
      </c>
      <c r="AH287" s="34">
        <f t="shared" si="42"/>
        <v>3.0690147870712429E-3</v>
      </c>
      <c r="AI287" s="34">
        <f t="shared" si="42"/>
        <v>1.2667988543731273E-3</v>
      </c>
      <c r="AJ287" s="34">
        <f t="shared" si="42"/>
        <v>5.4954204829308732E-3</v>
      </c>
      <c r="AL287" s="39">
        <f t="shared" si="43"/>
        <v>0.26214928527062353</v>
      </c>
      <c r="AM287" s="39">
        <f t="shared" si="43"/>
        <v>0.17345556156291286</v>
      </c>
      <c r="AN287" s="39">
        <f t="shared" si="44"/>
        <v>0.5643951531664636</v>
      </c>
    </row>
    <row r="288" spans="1:40" x14ac:dyDescent="0.35">
      <c r="A288" s="25">
        <v>45077</v>
      </c>
      <c r="O288" s="21">
        <f t="shared" si="36"/>
        <v>45077</v>
      </c>
      <c r="P288" s="29">
        <f t="shared" si="37"/>
        <v>0.28826216685490702</v>
      </c>
      <c r="Q288" s="29">
        <f t="shared" si="38"/>
        <v>0.10444279131060949</v>
      </c>
      <c r="R288" s="29">
        <f t="shared" si="39"/>
        <v>8.9859172217040401E-2</v>
      </c>
      <c r="S288" s="29">
        <f t="shared" si="40"/>
        <v>9.3960203327257144E-2</v>
      </c>
      <c r="V288" s="8" t="s">
        <v>75</v>
      </c>
      <c r="W288" s="20">
        <v>45077</v>
      </c>
      <c r="X288" s="11">
        <v>118.98399999999999</v>
      </c>
      <c r="Y288" s="11">
        <v>109.464</v>
      </c>
      <c r="Z288" s="11">
        <v>127.45399999999999</v>
      </c>
      <c r="AB288" s="23">
        <v>16234682</v>
      </c>
      <c r="AC288" s="23">
        <v>4266231</v>
      </c>
      <c r="AD288" s="23">
        <v>2819777</v>
      </c>
      <c r="AF288" s="54">
        <f t="shared" si="41"/>
        <v>9148674</v>
      </c>
      <c r="AH288" s="34">
        <f t="shared" si="42"/>
        <v>2.88262166854907E-3</v>
      </c>
      <c r="AI288" s="34">
        <f t="shared" si="42"/>
        <v>3.5755542109026954E-3</v>
      </c>
      <c r="AJ288" s="34">
        <f t="shared" si="42"/>
        <v>5.1735831795453532E-3</v>
      </c>
      <c r="AL288" s="39">
        <f t="shared" si="43"/>
        <v>0.26278500558249307</v>
      </c>
      <c r="AM288" s="39">
        <f t="shared" si="43"/>
        <v>0.1736884652252505</v>
      </c>
      <c r="AN288" s="39">
        <f t="shared" si="44"/>
        <v>0.56352652919225643</v>
      </c>
    </row>
    <row r="289" spans="1:40" x14ac:dyDescent="0.35">
      <c r="A289" s="25">
        <v>45107</v>
      </c>
      <c r="O289" s="21">
        <f t="shared" si="36"/>
        <v>45107</v>
      </c>
      <c r="P289" s="29">
        <f t="shared" si="37"/>
        <v>0.17229207288374765</v>
      </c>
      <c r="Q289" s="29">
        <f t="shared" si="38"/>
        <v>0.13383661749332262</v>
      </c>
      <c r="R289" s="29">
        <f t="shared" si="39"/>
        <v>7.8317815328980994E-2</v>
      </c>
      <c r="S289" s="29">
        <f t="shared" si="40"/>
        <v>-3.9862359938555983E-2</v>
      </c>
      <c r="V289" s="8" t="s">
        <v>76</v>
      </c>
      <c r="W289" s="20">
        <v>45107</v>
      </c>
      <c r="X289" s="11">
        <v>119.18899999999999</v>
      </c>
      <c r="Y289" s="11">
        <v>109.297</v>
      </c>
      <c r="Z289" s="11">
        <v>128.02799999999999</v>
      </c>
      <c r="AB289" s="23">
        <v>16304602</v>
      </c>
      <c r="AC289" s="23">
        <v>4260181</v>
      </c>
      <c r="AD289" s="23">
        <v>2835387</v>
      </c>
      <c r="AF289" s="54">
        <f t="shared" si="41"/>
        <v>9209034</v>
      </c>
      <c r="AH289" s="34">
        <f t="shared" si="42"/>
        <v>1.7229207288374764E-3</v>
      </c>
      <c r="AI289" s="34">
        <f t="shared" si="42"/>
        <v>-1.5256157275451436E-3</v>
      </c>
      <c r="AJ289" s="34">
        <f t="shared" si="42"/>
        <v>4.5035856073563649E-3</v>
      </c>
      <c r="AL289" s="39">
        <f t="shared" si="43"/>
        <v>0.2612870280427575</v>
      </c>
      <c r="AM289" s="39">
        <f t="shared" si="43"/>
        <v>0.1739010249989543</v>
      </c>
      <c r="AN289" s="39">
        <f t="shared" si="44"/>
        <v>0.56481194695828818</v>
      </c>
    </row>
    <row r="290" spans="1:40" x14ac:dyDescent="0.35">
      <c r="A290" s="25">
        <v>45138</v>
      </c>
      <c r="O290" s="21">
        <f t="shared" si="36"/>
        <v>45138</v>
      </c>
      <c r="P290" s="29">
        <f t="shared" si="37"/>
        <v>0.11997751470353867</v>
      </c>
      <c r="Q290" s="29">
        <f t="shared" si="38"/>
        <v>0.16462281225981487</v>
      </c>
      <c r="R290" s="29">
        <f t="shared" si="39"/>
        <v>8.1688048644342842E-2</v>
      </c>
      <c r="S290" s="29">
        <f t="shared" si="40"/>
        <v>-0.12633334620061906</v>
      </c>
      <c r="V290" s="8" t="s">
        <v>77</v>
      </c>
      <c r="W290" s="20">
        <v>45138</v>
      </c>
      <c r="X290" s="11">
        <v>119.33199999999999</v>
      </c>
      <c r="Y290" s="11">
        <v>108.77</v>
      </c>
      <c r="Z290" s="11">
        <v>128.62899999999999</v>
      </c>
      <c r="AB290" s="23">
        <v>16385879</v>
      </c>
      <c r="AC290" s="23">
        <v>4293242</v>
      </c>
      <c r="AD290" s="23">
        <v>2851404</v>
      </c>
      <c r="AF290" s="54">
        <f t="shared" si="41"/>
        <v>9241233</v>
      </c>
      <c r="AH290" s="34">
        <f t="shared" si="42"/>
        <v>1.1997751470353866E-3</v>
      </c>
      <c r="AI290" s="34">
        <f t="shared" si="42"/>
        <v>-4.8217242925240496E-3</v>
      </c>
      <c r="AJ290" s="34">
        <f t="shared" si="42"/>
        <v>4.6942856250195199E-3</v>
      </c>
      <c r="AL290" s="39">
        <f t="shared" si="43"/>
        <v>0.26200864781193611</v>
      </c>
      <c r="AM290" s="39">
        <f t="shared" si="43"/>
        <v>0.17401593164455809</v>
      </c>
      <c r="AN290" s="39">
        <f t="shared" si="44"/>
        <v>0.5639754205435058</v>
      </c>
    </row>
    <row r="291" spans="1:40" x14ac:dyDescent="0.35">
      <c r="A291" s="25">
        <v>45169</v>
      </c>
      <c r="O291" s="21">
        <f t="shared" si="36"/>
        <v>45169</v>
      </c>
      <c r="P291" s="29">
        <f t="shared" si="37"/>
        <v>9.804578822110116E-2</v>
      </c>
      <c r="Q291" s="29">
        <f t="shared" si="38"/>
        <v>3.5000711691079878E-2</v>
      </c>
      <c r="R291" s="29">
        <f t="shared" si="39"/>
        <v>7.0251604765121364E-2</v>
      </c>
      <c r="S291" s="29">
        <f t="shared" si="40"/>
        <v>-7.2065282351000768E-3</v>
      </c>
      <c r="V291" s="8" t="s">
        <v>78</v>
      </c>
      <c r="W291" s="20">
        <v>45169</v>
      </c>
      <c r="X291" s="11">
        <v>119.449</v>
      </c>
      <c r="Y291" s="11">
        <v>108.74</v>
      </c>
      <c r="Z291" s="11">
        <v>129.14599999999999</v>
      </c>
      <c r="AB291" s="23">
        <v>16395618</v>
      </c>
      <c r="AC291" s="23">
        <v>4283924</v>
      </c>
      <c r="AD291" s="23">
        <v>2865711</v>
      </c>
      <c r="AF291" s="54">
        <f t="shared" si="41"/>
        <v>9245983</v>
      </c>
      <c r="AH291" s="34">
        <f t="shared" si="42"/>
        <v>9.8045788221101161E-4</v>
      </c>
      <c r="AI291" s="34">
        <f t="shared" si="42"/>
        <v>-2.7581134504000313E-4</v>
      </c>
      <c r="AJ291" s="34">
        <f t="shared" si="42"/>
        <v>4.0193113528053234E-3</v>
      </c>
      <c r="AL291" s="39">
        <f t="shared" si="43"/>
        <v>0.26128469204393517</v>
      </c>
      <c r="AM291" s="39">
        <f t="shared" si="43"/>
        <v>0.17478517735653515</v>
      </c>
      <c r="AN291" s="39">
        <f t="shared" si="44"/>
        <v>0.56393013059952968</v>
      </c>
    </row>
    <row r="292" spans="1:40" x14ac:dyDescent="0.35">
      <c r="A292" s="25">
        <v>45199</v>
      </c>
      <c r="O292" s="21">
        <f t="shared" si="36"/>
        <v>45199</v>
      </c>
      <c r="P292" s="29">
        <f t="shared" si="37"/>
        <v>0.32901070749859829</v>
      </c>
      <c r="Q292" s="29">
        <f t="shared" si="38"/>
        <v>0.26659053608714217</v>
      </c>
      <c r="R292" s="29">
        <f t="shared" si="39"/>
        <v>9.4889252834255575E-2</v>
      </c>
      <c r="S292" s="29">
        <f t="shared" si="40"/>
        <v>-3.2469081422799466E-2</v>
      </c>
      <c r="V292" s="8" t="s">
        <v>79</v>
      </c>
      <c r="W292" s="20">
        <v>45199</v>
      </c>
      <c r="X292" s="11">
        <v>119.842</v>
      </c>
      <c r="Y292" s="11">
        <v>108.605</v>
      </c>
      <c r="Z292" s="11">
        <v>129.84800000000001</v>
      </c>
      <c r="AB292" s="23">
        <v>16522547</v>
      </c>
      <c r="AC292" s="23">
        <v>4321182</v>
      </c>
      <c r="AD292" s="23">
        <v>2884283</v>
      </c>
      <c r="AF292" s="54">
        <f t="shared" si="41"/>
        <v>9317082</v>
      </c>
      <c r="AH292" s="34">
        <f t="shared" si="42"/>
        <v>3.2901070749859831E-3</v>
      </c>
      <c r="AI292" s="34">
        <f t="shared" si="42"/>
        <v>-1.2414934706638855E-3</v>
      </c>
      <c r="AJ292" s="34">
        <f t="shared" si="42"/>
        <v>5.4357084230253101E-3</v>
      </c>
      <c r="AL292" s="39">
        <f t="shared" si="43"/>
        <v>0.26153243806781123</v>
      </c>
      <c r="AM292" s="39">
        <f t="shared" si="43"/>
        <v>0.17456648784234052</v>
      </c>
      <c r="AN292" s="39">
        <f t="shared" si="44"/>
        <v>0.56390107408984824</v>
      </c>
    </row>
    <row r="293" spans="1:40" x14ac:dyDescent="0.35">
      <c r="A293" s="25">
        <v>45230</v>
      </c>
      <c r="O293" s="21">
        <f t="shared" si="36"/>
        <v>45230</v>
      </c>
      <c r="P293" s="29">
        <f t="shared" si="37"/>
        <v>0.1543699203951889</v>
      </c>
      <c r="Q293" s="29">
        <f t="shared" si="38"/>
        <v>7.1725579911819035E-2</v>
      </c>
      <c r="R293" s="29">
        <f t="shared" si="39"/>
        <v>7.474551377748008E-2</v>
      </c>
      <c r="S293" s="29">
        <f t="shared" si="40"/>
        <v>7.8988267058898026E-3</v>
      </c>
      <c r="V293" s="8" t="s">
        <v>80</v>
      </c>
      <c r="W293" s="20">
        <v>45230</v>
      </c>
      <c r="X293" s="11">
        <v>120.027</v>
      </c>
      <c r="Y293" s="11">
        <v>108.63800000000001</v>
      </c>
      <c r="Z293" s="11">
        <v>130.40199999999999</v>
      </c>
      <c r="AB293" s="23">
        <v>16550238</v>
      </c>
      <c r="AC293" s="23">
        <v>4302320</v>
      </c>
      <c r="AD293" s="23">
        <v>2899445</v>
      </c>
      <c r="AF293" s="54">
        <f t="shared" si="41"/>
        <v>9348473</v>
      </c>
      <c r="AH293" s="34">
        <f t="shared" si="42"/>
        <v>1.543699203951889E-3</v>
      </c>
      <c r="AI293" s="34">
        <f t="shared" si="42"/>
        <v>3.0385341374707656E-4</v>
      </c>
      <c r="AJ293" s="34">
        <f t="shared" si="42"/>
        <v>4.2665270162033572E-3</v>
      </c>
      <c r="AL293" s="39">
        <f t="shared" si="43"/>
        <v>0.25995517405852409</v>
      </c>
      <c r="AM293" s="39">
        <f t="shared" si="43"/>
        <v>0.17519053200322557</v>
      </c>
      <c r="AN293" s="39">
        <f t="shared" si="44"/>
        <v>0.56485429393825037</v>
      </c>
    </row>
    <row r="294" spans="1:40" x14ac:dyDescent="0.35">
      <c r="A294" s="25">
        <v>45260</v>
      </c>
      <c r="O294" s="21">
        <f t="shared" si="36"/>
        <v>45260</v>
      </c>
      <c r="P294" s="29">
        <f t="shared" si="37"/>
        <v>8.9146608679713163E-2</v>
      </c>
      <c r="Q294" s="29">
        <f t="shared" si="38"/>
        <v>9.3759794333493046E-2</v>
      </c>
      <c r="R294" s="29">
        <f t="shared" si="39"/>
        <v>8.3446215974169791E-2</v>
      </c>
      <c r="S294" s="29">
        <f t="shared" si="40"/>
        <v>-8.8059401627949674E-2</v>
      </c>
      <c r="V294" s="8" t="s">
        <v>81</v>
      </c>
      <c r="W294" s="20">
        <v>45260</v>
      </c>
      <c r="X294" s="11">
        <v>120.134</v>
      </c>
      <c r="Y294" s="11">
        <v>108.26900000000001</v>
      </c>
      <c r="Z294" s="11">
        <v>131.023</v>
      </c>
      <c r="AB294" s="23">
        <v>16642022</v>
      </c>
      <c r="AC294" s="23">
        <v>4314567</v>
      </c>
      <c r="AD294" s="23">
        <v>2916120</v>
      </c>
      <c r="AF294" s="54">
        <f t="shared" si="41"/>
        <v>9411335</v>
      </c>
      <c r="AH294" s="34">
        <f t="shared" si="42"/>
        <v>8.9146608679713159E-4</v>
      </c>
      <c r="AI294" s="34">
        <f t="shared" si="42"/>
        <v>-3.3966015574660776E-3</v>
      </c>
      <c r="AJ294" s="34">
        <f t="shared" si="42"/>
        <v>4.7621968988206418E-3</v>
      </c>
      <c r="AL294" s="39">
        <f t="shared" si="43"/>
        <v>0.25925737870073723</v>
      </c>
      <c r="AM294" s="39">
        <f t="shared" si="43"/>
        <v>0.17522630363065259</v>
      </c>
      <c r="AN294" s="39">
        <f t="shared" si="44"/>
        <v>0.56551631766861021</v>
      </c>
    </row>
    <row r="295" spans="1:40" x14ac:dyDescent="0.35">
      <c r="A295" s="25">
        <v>45291</v>
      </c>
      <c r="O295" s="21">
        <f t="shared" si="36"/>
        <v>45291</v>
      </c>
      <c r="P295" s="29">
        <f t="shared" si="37"/>
        <v>0.14483826393860738</v>
      </c>
      <c r="Q295" s="29">
        <f t="shared" si="38"/>
        <v>0.14349167522409262</v>
      </c>
      <c r="R295" s="29">
        <f t="shared" si="39"/>
        <v>7.2999149883953576E-2</v>
      </c>
      <c r="S295" s="29">
        <f t="shared" si="40"/>
        <v>-7.1652561169438828E-2</v>
      </c>
      <c r="V295" s="8" t="s">
        <v>329</v>
      </c>
      <c r="W295" s="20">
        <v>45291</v>
      </c>
      <c r="X295" s="11">
        <v>120.30800000000001</v>
      </c>
      <c r="Y295" s="11">
        <v>107.97</v>
      </c>
      <c r="Z295" s="11">
        <v>131.57</v>
      </c>
      <c r="AB295" s="23">
        <v>16765716</v>
      </c>
      <c r="AC295" s="23">
        <v>4349975</v>
      </c>
      <c r="AD295" s="23">
        <v>2931569</v>
      </c>
      <c r="AF295" s="54">
        <f t="shared" si="41"/>
        <v>9484172</v>
      </c>
      <c r="AH295" s="34">
        <f t="shared" si="42"/>
        <v>1.4483826393860738E-3</v>
      </c>
      <c r="AI295" s="34">
        <f t="shared" si="42"/>
        <v>-2.7616399892860057E-3</v>
      </c>
      <c r="AJ295" s="34">
        <f t="shared" si="42"/>
        <v>4.1748395319905441E-3</v>
      </c>
      <c r="AL295" s="39">
        <f t="shared" si="43"/>
        <v>0.25945656004193318</v>
      </c>
      <c r="AM295" s="39">
        <f t="shared" si="43"/>
        <v>0.17485498382532544</v>
      </c>
      <c r="AN295" s="39">
        <f t="shared" si="44"/>
        <v>0.56568845613274132</v>
      </c>
    </row>
    <row r="296" spans="1:40" x14ac:dyDescent="0.35">
      <c r="A296" s="25">
        <v>45322</v>
      </c>
      <c r="K296" s="40"/>
      <c r="L296" s="40"/>
      <c r="O296" s="21">
        <f t="shared" si="36"/>
        <v>45322</v>
      </c>
      <c r="P296" s="29">
        <f t="shared" si="37"/>
        <v>0.41559996010240385</v>
      </c>
      <c r="Q296" s="29">
        <f t="shared" si="38"/>
        <v>0.33759552273487364</v>
      </c>
      <c r="R296" s="29">
        <f t="shared" si="39"/>
        <v>9.0301135558673987E-2</v>
      </c>
      <c r="S296" s="29">
        <f t="shared" si="40"/>
        <v>-1.2296698191143757E-2</v>
      </c>
      <c r="V296" s="8" t="s">
        <v>335</v>
      </c>
      <c r="W296" s="20">
        <v>45322</v>
      </c>
      <c r="X296" s="11">
        <v>120.80800000000001</v>
      </c>
      <c r="Y296" s="11">
        <v>107.91800000000001</v>
      </c>
      <c r="Z296" s="11">
        <v>132.24700000000001</v>
      </c>
      <c r="AB296" s="23">
        <v>16807810</v>
      </c>
      <c r="AC296" s="23">
        <v>4291404</v>
      </c>
      <c r="AD296" s="23">
        <v>2949664</v>
      </c>
      <c r="AF296" s="54">
        <f t="shared" si="41"/>
        <v>9566742</v>
      </c>
      <c r="AH296" s="34">
        <f t="shared" si="42"/>
        <v>4.1559996010240383E-3</v>
      </c>
      <c r="AI296" s="34">
        <f t="shared" si="42"/>
        <v>-4.8161526349905061E-4</v>
      </c>
      <c r="AJ296" s="34">
        <f t="shared" si="42"/>
        <v>5.1455498973931816E-3</v>
      </c>
      <c r="AL296" s="39">
        <f t="shared" si="43"/>
        <v>0.25532201994191983</v>
      </c>
      <c r="AM296" s="39">
        <f t="shared" si="43"/>
        <v>0.17549365443802614</v>
      </c>
      <c r="AN296" s="39">
        <f t="shared" si="44"/>
        <v>0.56918432562005405</v>
      </c>
    </row>
    <row r="297" spans="1:40" x14ac:dyDescent="0.35">
      <c r="A297" s="25">
        <v>45351</v>
      </c>
      <c r="O297" s="21">
        <f t="shared" si="36"/>
        <v>45351</v>
      </c>
      <c r="P297" s="29" t="e">
        <f t="shared" si="37"/>
        <v>#N/A</v>
      </c>
      <c r="Q297" s="29" t="e">
        <f t="shared" si="38"/>
        <v>#N/A</v>
      </c>
      <c r="R297" s="29" t="e">
        <f t="shared" si="39"/>
        <v>#N/A</v>
      </c>
      <c r="S297" s="29" t="e">
        <f t="shared" si="40"/>
        <v>#N/A</v>
      </c>
      <c r="W297" s="20"/>
      <c r="X297" s="11"/>
      <c r="Y297" s="11"/>
      <c r="Z297" s="11"/>
      <c r="AB297" s="23"/>
      <c r="AC297" s="23"/>
      <c r="AD297" s="23"/>
      <c r="AF297" s="54" t="str">
        <f t="shared" si="41"/>
        <v>.</v>
      </c>
      <c r="AH297" s="34" t="str">
        <f t="shared" si="42"/>
        <v>.</v>
      </c>
      <c r="AI297" s="34" t="str">
        <f t="shared" si="42"/>
        <v>.</v>
      </c>
      <c r="AJ297" s="34" t="str">
        <f t="shared" si="42"/>
        <v>.</v>
      </c>
      <c r="AL297" s="39" t="str">
        <f t="shared" si="43"/>
        <v>.</v>
      </c>
      <c r="AM297" s="39" t="str">
        <f t="shared" si="43"/>
        <v>.</v>
      </c>
      <c r="AN297" s="39" t="str">
        <f t="shared" si="44"/>
        <v>.</v>
      </c>
    </row>
    <row r="298" spans="1:40" x14ac:dyDescent="0.35">
      <c r="A298" s="25">
        <v>45382</v>
      </c>
      <c r="O298" s="21">
        <f t="shared" si="36"/>
        <v>45382</v>
      </c>
      <c r="P298" s="29" t="e">
        <f t="shared" si="37"/>
        <v>#N/A</v>
      </c>
      <c r="Q298" s="29" t="e">
        <f t="shared" si="38"/>
        <v>#N/A</v>
      </c>
      <c r="R298" s="29" t="e">
        <f t="shared" si="39"/>
        <v>#N/A</v>
      </c>
      <c r="S298" s="29" t="e">
        <f t="shared" si="40"/>
        <v>#N/A</v>
      </c>
      <c r="AF298" s="54" t="str">
        <f t="shared" si="41"/>
        <v>.</v>
      </c>
      <c r="AH298" s="34" t="str">
        <f t="shared" si="42"/>
        <v>.</v>
      </c>
      <c r="AI298" s="34" t="str">
        <f t="shared" si="42"/>
        <v>.</v>
      </c>
      <c r="AJ298" s="34" t="str">
        <f t="shared" si="42"/>
        <v>.</v>
      </c>
      <c r="AL298" s="39" t="str">
        <f t="shared" si="43"/>
        <v>.</v>
      </c>
      <c r="AM298" s="39" t="str">
        <f t="shared" si="43"/>
        <v>.</v>
      </c>
      <c r="AN298" s="39" t="str">
        <f t="shared" si="44"/>
        <v>.</v>
      </c>
    </row>
    <row r="299" spans="1:40" x14ac:dyDescent="0.35">
      <c r="A299" s="25">
        <v>45412</v>
      </c>
      <c r="O299" s="21">
        <f t="shared" si="36"/>
        <v>45412</v>
      </c>
      <c r="P299" s="29" t="e">
        <f t="shared" si="37"/>
        <v>#N/A</v>
      </c>
      <c r="Q299" s="29" t="e">
        <f t="shared" si="38"/>
        <v>#N/A</v>
      </c>
      <c r="R299" s="29" t="e">
        <f t="shared" si="39"/>
        <v>#N/A</v>
      </c>
      <c r="S299" s="29" t="e">
        <f t="shared" si="40"/>
        <v>#N/A</v>
      </c>
      <c r="AF299" s="54" t="str">
        <f t="shared" si="41"/>
        <v>.</v>
      </c>
      <c r="AH299" s="34" t="str">
        <f t="shared" si="42"/>
        <v>.</v>
      </c>
      <c r="AI299" s="34" t="str">
        <f t="shared" si="42"/>
        <v>.</v>
      </c>
      <c r="AJ299" s="34" t="str">
        <f t="shared" si="42"/>
        <v>.</v>
      </c>
      <c r="AL299" s="39" t="str">
        <f t="shared" si="43"/>
        <v>.</v>
      </c>
      <c r="AM299" s="39" t="str">
        <f t="shared" si="43"/>
        <v>.</v>
      </c>
      <c r="AN299" s="39" t="str">
        <f t="shared" si="44"/>
        <v>.</v>
      </c>
    </row>
    <row r="300" spans="1:40" x14ac:dyDescent="0.35">
      <c r="A300" s="25">
        <v>45443</v>
      </c>
      <c r="O300" s="21">
        <f t="shared" si="36"/>
        <v>45443</v>
      </c>
      <c r="P300" s="29" t="e">
        <f t="shared" si="37"/>
        <v>#N/A</v>
      </c>
      <c r="Q300" s="29" t="e">
        <f t="shared" si="38"/>
        <v>#N/A</v>
      </c>
      <c r="R300" s="29" t="e">
        <f t="shared" si="39"/>
        <v>#N/A</v>
      </c>
      <c r="S300" s="29" t="e">
        <f t="shared" si="40"/>
        <v>#N/A</v>
      </c>
      <c r="AF300" s="54" t="str">
        <f t="shared" si="41"/>
        <v>.</v>
      </c>
      <c r="AH300" s="34" t="str">
        <f t="shared" si="42"/>
        <v>.</v>
      </c>
      <c r="AI300" s="34" t="str">
        <f t="shared" si="42"/>
        <v>.</v>
      </c>
      <c r="AJ300" s="34" t="str">
        <f t="shared" si="42"/>
        <v>.</v>
      </c>
      <c r="AL300" s="39" t="str">
        <f t="shared" si="43"/>
        <v>.</v>
      </c>
      <c r="AM300" s="39" t="str">
        <f t="shared" si="43"/>
        <v>.</v>
      </c>
      <c r="AN300" s="39" t="str">
        <f t="shared" si="44"/>
        <v>.</v>
      </c>
    </row>
    <row r="301" spans="1:40" x14ac:dyDescent="0.35">
      <c r="A301" s="25">
        <v>45473</v>
      </c>
      <c r="O301" s="21">
        <f t="shared" si="36"/>
        <v>45473</v>
      </c>
      <c r="P301" s="29" t="e">
        <f t="shared" si="37"/>
        <v>#N/A</v>
      </c>
      <c r="Q301" s="29" t="e">
        <f t="shared" si="38"/>
        <v>#N/A</v>
      </c>
      <c r="R301" s="29" t="e">
        <f t="shared" si="39"/>
        <v>#N/A</v>
      </c>
      <c r="S301" s="29" t="e">
        <f t="shared" si="40"/>
        <v>#N/A</v>
      </c>
      <c r="AF301" s="54" t="str">
        <f t="shared" si="41"/>
        <v>.</v>
      </c>
      <c r="AH301" s="34" t="str">
        <f t="shared" si="42"/>
        <v>.</v>
      </c>
      <c r="AI301" s="34" t="str">
        <f t="shared" si="42"/>
        <v>.</v>
      </c>
      <c r="AJ301" s="34" t="str">
        <f t="shared" si="42"/>
        <v>.</v>
      </c>
      <c r="AL301" s="39" t="str">
        <f t="shared" si="43"/>
        <v>.</v>
      </c>
      <c r="AM301" s="39" t="str">
        <f t="shared" si="43"/>
        <v>.</v>
      </c>
      <c r="AN301" s="39" t="str">
        <f t="shared" si="44"/>
        <v>.</v>
      </c>
    </row>
    <row r="302" spans="1:40" x14ac:dyDescent="0.35">
      <c r="A302" s="25">
        <v>45504</v>
      </c>
      <c r="O302" s="21">
        <f t="shared" si="36"/>
        <v>45504</v>
      </c>
      <c r="P302" s="29" t="e">
        <f t="shared" si="37"/>
        <v>#N/A</v>
      </c>
      <c r="Q302" s="29" t="e">
        <f t="shared" si="38"/>
        <v>#N/A</v>
      </c>
      <c r="R302" s="29" t="e">
        <f t="shared" si="39"/>
        <v>#N/A</v>
      </c>
      <c r="S302" s="29" t="e">
        <f t="shared" si="40"/>
        <v>#N/A</v>
      </c>
      <c r="AF302" s="54" t="str">
        <f t="shared" si="41"/>
        <v>.</v>
      </c>
      <c r="AH302" s="34" t="str">
        <f t="shared" si="42"/>
        <v>.</v>
      </c>
      <c r="AI302" s="34" t="str">
        <f t="shared" si="42"/>
        <v>.</v>
      </c>
      <c r="AJ302" s="34" t="str">
        <f t="shared" si="42"/>
        <v>.</v>
      </c>
      <c r="AL302" s="39" t="str">
        <f t="shared" si="43"/>
        <v>.</v>
      </c>
      <c r="AM302" s="39" t="str">
        <f t="shared" si="43"/>
        <v>.</v>
      </c>
      <c r="AN302" s="39" t="str">
        <f t="shared" si="44"/>
        <v>.</v>
      </c>
    </row>
    <row r="303" spans="1:40" x14ac:dyDescent="0.35">
      <c r="A303" s="25">
        <v>45535</v>
      </c>
      <c r="O303" s="21">
        <f t="shared" si="36"/>
        <v>45535</v>
      </c>
      <c r="P303" s="29" t="e">
        <f t="shared" si="37"/>
        <v>#N/A</v>
      </c>
      <c r="Q303" s="29" t="e">
        <f t="shared" si="38"/>
        <v>#N/A</v>
      </c>
      <c r="R303" s="29" t="e">
        <f t="shared" si="39"/>
        <v>#N/A</v>
      </c>
      <c r="S303" s="29" t="e">
        <f t="shared" si="40"/>
        <v>#N/A</v>
      </c>
      <c r="AF303" s="54" t="str">
        <f t="shared" si="41"/>
        <v>.</v>
      </c>
      <c r="AH303" s="34" t="str">
        <f t="shared" si="42"/>
        <v>.</v>
      </c>
      <c r="AI303" s="34" t="str">
        <f t="shared" si="42"/>
        <v>.</v>
      </c>
      <c r="AJ303" s="34" t="str">
        <f t="shared" si="42"/>
        <v>.</v>
      </c>
      <c r="AL303" s="39" t="str">
        <f t="shared" si="43"/>
        <v>.</v>
      </c>
      <c r="AM303" s="39" t="str">
        <f t="shared" si="43"/>
        <v>.</v>
      </c>
      <c r="AN303" s="39" t="str">
        <f t="shared" si="44"/>
        <v>.</v>
      </c>
    </row>
    <row r="304" spans="1:40" x14ac:dyDescent="0.35">
      <c r="A304" s="25">
        <v>45565</v>
      </c>
      <c r="O304" s="21">
        <f t="shared" si="36"/>
        <v>45565</v>
      </c>
      <c r="P304" s="29" t="e">
        <f t="shared" si="37"/>
        <v>#N/A</v>
      </c>
      <c r="Q304" s="29" t="e">
        <f t="shared" si="38"/>
        <v>#N/A</v>
      </c>
      <c r="R304" s="29" t="e">
        <f t="shared" si="39"/>
        <v>#N/A</v>
      </c>
      <c r="S304" s="29" t="e">
        <f t="shared" si="40"/>
        <v>#N/A</v>
      </c>
      <c r="AF304" s="54" t="str">
        <f t="shared" si="41"/>
        <v>.</v>
      </c>
      <c r="AH304" s="34" t="str">
        <f t="shared" si="42"/>
        <v>.</v>
      </c>
      <c r="AI304" s="34" t="str">
        <f t="shared" si="42"/>
        <v>.</v>
      </c>
      <c r="AJ304" s="34" t="str">
        <f t="shared" si="42"/>
        <v>.</v>
      </c>
      <c r="AL304" s="39" t="str">
        <f t="shared" si="43"/>
        <v>.</v>
      </c>
      <c r="AM304" s="39" t="str">
        <f t="shared" si="43"/>
        <v>.</v>
      </c>
      <c r="AN304" s="39" t="str">
        <f t="shared" si="44"/>
        <v>.</v>
      </c>
    </row>
    <row r="305" spans="1:40" x14ac:dyDescent="0.35">
      <c r="A305" s="25">
        <v>45596</v>
      </c>
      <c r="O305" s="21">
        <f t="shared" si="36"/>
        <v>45596</v>
      </c>
      <c r="P305" s="29" t="e">
        <f t="shared" si="37"/>
        <v>#N/A</v>
      </c>
      <c r="Q305" s="29" t="e">
        <f t="shared" si="38"/>
        <v>#N/A</v>
      </c>
      <c r="R305" s="29" t="e">
        <f t="shared" si="39"/>
        <v>#N/A</v>
      </c>
      <c r="S305" s="29" t="e">
        <f t="shared" si="40"/>
        <v>#N/A</v>
      </c>
      <c r="AF305" s="54" t="str">
        <f t="shared" si="41"/>
        <v>.</v>
      </c>
      <c r="AH305" s="34" t="str">
        <f t="shared" si="42"/>
        <v>.</v>
      </c>
      <c r="AI305" s="34" t="str">
        <f t="shared" si="42"/>
        <v>.</v>
      </c>
      <c r="AJ305" s="34" t="str">
        <f t="shared" si="42"/>
        <v>.</v>
      </c>
      <c r="AL305" s="39" t="str">
        <f t="shared" si="43"/>
        <v>.</v>
      </c>
      <c r="AM305" s="39" t="str">
        <f t="shared" si="43"/>
        <v>.</v>
      </c>
      <c r="AN305" s="39" t="str">
        <f t="shared" si="44"/>
        <v>.</v>
      </c>
    </row>
    <row r="306" spans="1:40" x14ac:dyDescent="0.35">
      <c r="A306" s="25">
        <v>45626</v>
      </c>
      <c r="O306" s="21">
        <f t="shared" si="36"/>
        <v>45626</v>
      </c>
      <c r="P306" s="29" t="e">
        <f t="shared" si="37"/>
        <v>#N/A</v>
      </c>
      <c r="Q306" s="29" t="e">
        <f t="shared" si="38"/>
        <v>#N/A</v>
      </c>
      <c r="R306" s="29" t="e">
        <f t="shared" si="39"/>
        <v>#N/A</v>
      </c>
      <c r="S306" s="29" t="e">
        <f t="shared" si="40"/>
        <v>#N/A</v>
      </c>
      <c r="AF306" s="54" t="str">
        <f t="shared" si="41"/>
        <v>.</v>
      </c>
      <c r="AH306" s="34" t="str">
        <f t="shared" si="42"/>
        <v>.</v>
      </c>
      <c r="AI306" s="34" t="str">
        <f t="shared" si="42"/>
        <v>.</v>
      </c>
      <c r="AJ306" s="34" t="str">
        <f t="shared" si="42"/>
        <v>.</v>
      </c>
      <c r="AL306" s="39" t="str">
        <f t="shared" si="43"/>
        <v>.</v>
      </c>
      <c r="AM306" s="39" t="str">
        <f t="shared" si="43"/>
        <v>.</v>
      </c>
      <c r="AN306" s="39" t="str">
        <f t="shared" si="44"/>
        <v>.</v>
      </c>
    </row>
    <row r="307" spans="1:40" x14ac:dyDescent="0.35">
      <c r="A307" s="25">
        <v>45657</v>
      </c>
      <c r="O307" s="21">
        <f t="shared" si="36"/>
        <v>45657</v>
      </c>
      <c r="P307" s="29" t="e">
        <f t="shared" si="37"/>
        <v>#N/A</v>
      </c>
      <c r="Q307" s="29" t="e">
        <f t="shared" si="38"/>
        <v>#N/A</v>
      </c>
      <c r="R307" s="29" t="e">
        <f t="shared" si="39"/>
        <v>#N/A</v>
      </c>
      <c r="S307" s="29" t="e">
        <f t="shared" si="40"/>
        <v>#N/A</v>
      </c>
      <c r="AF307" s="54" t="str">
        <f t="shared" si="41"/>
        <v>.</v>
      </c>
      <c r="AH307" s="34" t="str">
        <f t="shared" si="42"/>
        <v>.</v>
      </c>
      <c r="AI307" s="34" t="str">
        <f t="shared" si="42"/>
        <v>.</v>
      </c>
      <c r="AJ307" s="34" t="str">
        <f t="shared" si="42"/>
        <v>.</v>
      </c>
      <c r="AL307" s="39" t="str">
        <f t="shared" si="43"/>
        <v>.</v>
      </c>
      <c r="AM307" s="39" t="str">
        <f t="shared" si="43"/>
        <v>.</v>
      </c>
      <c r="AN307" s="39" t="str">
        <f t="shared" si="44"/>
        <v>.</v>
      </c>
    </row>
    <row r="308" spans="1:40" x14ac:dyDescent="0.35">
      <c r="A308" s="25">
        <v>45688</v>
      </c>
      <c r="O308" s="21">
        <f t="shared" si="36"/>
        <v>45688</v>
      </c>
      <c r="P308" s="29" t="e">
        <f t="shared" si="37"/>
        <v>#N/A</v>
      </c>
      <c r="Q308" s="29" t="e">
        <f t="shared" si="38"/>
        <v>#N/A</v>
      </c>
      <c r="R308" s="29" t="e">
        <f t="shared" si="39"/>
        <v>#N/A</v>
      </c>
      <c r="S308" s="29" t="e">
        <f t="shared" si="40"/>
        <v>#N/A</v>
      </c>
      <c r="AF308" s="54" t="str">
        <f t="shared" si="41"/>
        <v>.</v>
      </c>
      <c r="AH308" s="34" t="str">
        <f t="shared" si="42"/>
        <v>.</v>
      </c>
      <c r="AI308" s="34" t="str">
        <f t="shared" si="42"/>
        <v>.</v>
      </c>
      <c r="AJ308" s="34" t="str">
        <f t="shared" si="42"/>
        <v>.</v>
      </c>
      <c r="AL308" s="39" t="str">
        <f t="shared" si="43"/>
        <v>.</v>
      </c>
      <c r="AM308" s="39" t="str">
        <f t="shared" si="43"/>
        <v>.</v>
      </c>
      <c r="AN308" s="39" t="str">
        <f t="shared" si="44"/>
        <v>.</v>
      </c>
    </row>
    <row r="309" spans="1:40" x14ac:dyDescent="0.35">
      <c r="A309" s="25">
        <v>45716</v>
      </c>
      <c r="O309" s="21">
        <f t="shared" si="36"/>
        <v>45716</v>
      </c>
      <c r="P309" s="29" t="e">
        <f t="shared" si="37"/>
        <v>#N/A</v>
      </c>
      <c r="Q309" s="29" t="e">
        <f t="shared" si="38"/>
        <v>#N/A</v>
      </c>
      <c r="R309" s="29" t="e">
        <f t="shared" si="39"/>
        <v>#N/A</v>
      </c>
      <c r="S309" s="29" t="e">
        <f t="shared" si="40"/>
        <v>#N/A</v>
      </c>
      <c r="AF309" s="54" t="str">
        <f t="shared" si="41"/>
        <v>.</v>
      </c>
      <c r="AH309" s="34" t="str">
        <f t="shared" si="42"/>
        <v>.</v>
      </c>
      <c r="AI309" s="34" t="str">
        <f t="shared" si="42"/>
        <v>.</v>
      </c>
      <c r="AJ309" s="34" t="str">
        <f t="shared" si="42"/>
        <v>.</v>
      </c>
      <c r="AL309" s="39" t="str">
        <f t="shared" si="43"/>
        <v>.</v>
      </c>
      <c r="AM309" s="39" t="str">
        <f t="shared" si="43"/>
        <v>.</v>
      </c>
      <c r="AN309" s="39" t="str">
        <f t="shared" si="44"/>
        <v>.</v>
      </c>
    </row>
    <row r="310" spans="1:40" x14ac:dyDescent="0.35">
      <c r="A310" s="25">
        <v>45747</v>
      </c>
      <c r="O310" s="21">
        <f t="shared" si="36"/>
        <v>45747</v>
      </c>
      <c r="P310" s="29" t="e">
        <f t="shared" si="37"/>
        <v>#N/A</v>
      </c>
      <c r="Q310" s="29" t="e">
        <f t="shared" si="38"/>
        <v>#N/A</v>
      </c>
      <c r="R310" s="29" t="e">
        <f t="shared" si="39"/>
        <v>#N/A</v>
      </c>
      <c r="S310" s="29" t="e">
        <f t="shared" si="40"/>
        <v>#N/A</v>
      </c>
      <c r="AF310" s="54" t="str">
        <f t="shared" si="41"/>
        <v>.</v>
      </c>
      <c r="AH310" s="34" t="str">
        <f t="shared" si="42"/>
        <v>.</v>
      </c>
      <c r="AI310" s="34" t="str">
        <f t="shared" si="42"/>
        <v>.</v>
      </c>
      <c r="AJ310" s="34" t="str">
        <f t="shared" si="42"/>
        <v>.</v>
      </c>
      <c r="AL310" s="39" t="str">
        <f t="shared" si="43"/>
        <v>.</v>
      </c>
      <c r="AM310" s="39" t="str">
        <f t="shared" si="43"/>
        <v>.</v>
      </c>
      <c r="AN310" s="39" t="str">
        <f t="shared" si="44"/>
        <v>.</v>
      </c>
    </row>
    <row r="311" spans="1:40" x14ac:dyDescent="0.35">
      <c r="A311" s="25">
        <v>45777</v>
      </c>
      <c r="O311" s="21">
        <f t="shared" si="36"/>
        <v>45777</v>
      </c>
      <c r="P311" s="29" t="e">
        <f t="shared" si="37"/>
        <v>#N/A</v>
      </c>
      <c r="Q311" s="29" t="e">
        <f t="shared" si="38"/>
        <v>#N/A</v>
      </c>
      <c r="R311" s="29" t="e">
        <f t="shared" si="39"/>
        <v>#N/A</v>
      </c>
      <c r="S311" s="29" t="e">
        <f t="shared" si="40"/>
        <v>#N/A</v>
      </c>
      <c r="AF311" s="54" t="str">
        <f t="shared" si="41"/>
        <v>.</v>
      </c>
      <c r="AH311" s="34" t="str">
        <f t="shared" si="42"/>
        <v>.</v>
      </c>
      <c r="AI311" s="34" t="str">
        <f t="shared" si="42"/>
        <v>.</v>
      </c>
      <c r="AJ311" s="34" t="str">
        <f t="shared" si="42"/>
        <v>.</v>
      </c>
      <c r="AL311" s="39" t="str">
        <f t="shared" si="43"/>
        <v>.</v>
      </c>
      <c r="AM311" s="39" t="str">
        <f t="shared" si="43"/>
        <v>.</v>
      </c>
      <c r="AN311" s="39" t="str">
        <f t="shared" si="44"/>
        <v>.</v>
      </c>
    </row>
    <row r="312" spans="1:40" x14ac:dyDescent="0.35">
      <c r="A312" s="25">
        <v>45808</v>
      </c>
      <c r="O312" s="21">
        <f t="shared" si="36"/>
        <v>45808</v>
      </c>
      <c r="P312" s="29" t="e">
        <f t="shared" si="37"/>
        <v>#N/A</v>
      </c>
      <c r="Q312" s="29" t="e">
        <f t="shared" si="38"/>
        <v>#N/A</v>
      </c>
      <c r="R312" s="29" t="e">
        <f t="shared" si="39"/>
        <v>#N/A</v>
      </c>
      <c r="S312" s="29" t="e">
        <f t="shared" si="40"/>
        <v>#N/A</v>
      </c>
      <c r="AF312" s="54" t="str">
        <f t="shared" si="41"/>
        <v>.</v>
      </c>
      <c r="AH312" s="34" t="str">
        <f t="shared" si="42"/>
        <v>.</v>
      </c>
      <c r="AI312" s="34" t="str">
        <f t="shared" si="42"/>
        <v>.</v>
      </c>
      <c r="AJ312" s="34" t="str">
        <f t="shared" si="42"/>
        <v>.</v>
      </c>
      <c r="AL312" s="39" t="str">
        <f t="shared" si="43"/>
        <v>.</v>
      </c>
      <c r="AM312" s="39" t="str">
        <f t="shared" si="43"/>
        <v>.</v>
      </c>
      <c r="AN312" s="39" t="str">
        <f t="shared" si="44"/>
        <v>.</v>
      </c>
    </row>
    <row r="313" spans="1:40" x14ac:dyDescent="0.35">
      <c r="A313" s="25">
        <v>45838</v>
      </c>
      <c r="O313" s="21">
        <f t="shared" si="36"/>
        <v>45838</v>
      </c>
      <c r="P313" s="29" t="e">
        <f t="shared" si="37"/>
        <v>#N/A</v>
      </c>
      <c r="Q313" s="29" t="e">
        <f t="shared" si="38"/>
        <v>#N/A</v>
      </c>
      <c r="R313" s="29" t="e">
        <f t="shared" si="39"/>
        <v>#N/A</v>
      </c>
      <c r="S313" s="29" t="e">
        <f t="shared" si="40"/>
        <v>#N/A</v>
      </c>
      <c r="AF313" s="54" t="str">
        <f t="shared" si="41"/>
        <v>.</v>
      </c>
      <c r="AH313" s="34" t="str">
        <f t="shared" si="42"/>
        <v>.</v>
      </c>
      <c r="AI313" s="34" t="str">
        <f t="shared" si="42"/>
        <v>.</v>
      </c>
      <c r="AJ313" s="34" t="str">
        <f t="shared" si="42"/>
        <v>.</v>
      </c>
      <c r="AL313" s="39" t="str">
        <f t="shared" si="43"/>
        <v>.</v>
      </c>
      <c r="AM313" s="39" t="str">
        <f t="shared" si="43"/>
        <v>.</v>
      </c>
      <c r="AN313" s="39" t="str">
        <f t="shared" si="44"/>
        <v>.</v>
      </c>
    </row>
    <row r="314" spans="1:40" x14ac:dyDescent="0.35">
      <c r="A314" s="25">
        <v>45869</v>
      </c>
      <c r="O314" s="21">
        <f t="shared" si="36"/>
        <v>45869</v>
      </c>
      <c r="P314" s="29" t="e">
        <f t="shared" si="37"/>
        <v>#N/A</v>
      </c>
      <c r="Q314" s="29" t="e">
        <f t="shared" si="38"/>
        <v>#N/A</v>
      </c>
      <c r="R314" s="29" t="e">
        <f t="shared" si="39"/>
        <v>#N/A</v>
      </c>
      <c r="S314" s="29" t="e">
        <f t="shared" si="40"/>
        <v>#N/A</v>
      </c>
      <c r="AF314" s="54" t="str">
        <f t="shared" si="41"/>
        <v>.</v>
      </c>
      <c r="AH314" s="34" t="str">
        <f t="shared" si="42"/>
        <v>.</v>
      </c>
      <c r="AI314" s="34" t="str">
        <f t="shared" si="42"/>
        <v>.</v>
      </c>
      <c r="AJ314" s="34" t="str">
        <f t="shared" si="42"/>
        <v>.</v>
      </c>
      <c r="AL314" s="39" t="str">
        <f t="shared" si="43"/>
        <v>.</v>
      </c>
      <c r="AM314" s="39" t="str">
        <f t="shared" si="43"/>
        <v>.</v>
      </c>
      <c r="AN314" s="39" t="str">
        <f t="shared" si="44"/>
        <v>.</v>
      </c>
    </row>
    <row r="315" spans="1:40" x14ac:dyDescent="0.35">
      <c r="A315" s="25">
        <v>45900</v>
      </c>
      <c r="O315" s="21">
        <f t="shared" si="36"/>
        <v>45900</v>
      </c>
      <c r="P315" s="29" t="e">
        <f t="shared" si="37"/>
        <v>#N/A</v>
      </c>
      <c r="Q315" s="29" t="e">
        <f t="shared" si="38"/>
        <v>#N/A</v>
      </c>
      <c r="R315" s="29" t="e">
        <f t="shared" si="39"/>
        <v>#N/A</v>
      </c>
      <c r="S315" s="29" t="e">
        <f t="shared" si="40"/>
        <v>#N/A</v>
      </c>
      <c r="AF315" s="54" t="str">
        <f t="shared" si="41"/>
        <v>.</v>
      </c>
      <c r="AH315" s="34" t="str">
        <f t="shared" si="42"/>
        <v>.</v>
      </c>
      <c r="AI315" s="34" t="str">
        <f t="shared" si="42"/>
        <v>.</v>
      </c>
      <c r="AJ315" s="34" t="str">
        <f t="shared" si="42"/>
        <v>.</v>
      </c>
      <c r="AL315" s="39" t="str">
        <f t="shared" si="43"/>
        <v>.</v>
      </c>
      <c r="AM315" s="39" t="str">
        <f t="shared" si="43"/>
        <v>.</v>
      </c>
      <c r="AN315" s="39" t="str">
        <f t="shared" si="44"/>
        <v>.</v>
      </c>
    </row>
    <row r="316" spans="1:40" x14ac:dyDescent="0.35">
      <c r="A316" s="25">
        <v>45930</v>
      </c>
      <c r="O316" s="21">
        <f t="shared" si="36"/>
        <v>45930</v>
      </c>
      <c r="P316" s="29" t="e">
        <f t="shared" si="37"/>
        <v>#N/A</v>
      </c>
      <c r="Q316" s="29" t="e">
        <f t="shared" si="38"/>
        <v>#N/A</v>
      </c>
      <c r="R316" s="29" t="e">
        <f t="shared" si="39"/>
        <v>#N/A</v>
      </c>
      <c r="S316" s="29" t="e">
        <f t="shared" si="40"/>
        <v>#N/A</v>
      </c>
      <c r="AF316" s="54" t="str">
        <f t="shared" si="41"/>
        <v>.</v>
      </c>
      <c r="AH316" s="34" t="str">
        <f t="shared" si="42"/>
        <v>.</v>
      </c>
      <c r="AI316" s="34" t="str">
        <f t="shared" si="42"/>
        <v>.</v>
      </c>
      <c r="AJ316" s="34" t="str">
        <f t="shared" si="42"/>
        <v>.</v>
      </c>
      <c r="AL316" s="39" t="str">
        <f t="shared" si="43"/>
        <v>.</v>
      </c>
      <c r="AM316" s="39" t="str">
        <f t="shared" si="43"/>
        <v>.</v>
      </c>
      <c r="AN316" s="39" t="str">
        <f t="shared" si="44"/>
        <v>.</v>
      </c>
    </row>
    <row r="317" spans="1:40" x14ac:dyDescent="0.35">
      <c r="A317" s="25">
        <v>45961</v>
      </c>
      <c r="O317" s="21">
        <f t="shared" si="36"/>
        <v>45961</v>
      </c>
      <c r="P317" s="29" t="e">
        <f t="shared" si="37"/>
        <v>#N/A</v>
      </c>
      <c r="Q317" s="29" t="e">
        <f t="shared" si="38"/>
        <v>#N/A</v>
      </c>
      <c r="R317" s="29" t="e">
        <f t="shared" si="39"/>
        <v>#N/A</v>
      </c>
      <c r="S317" s="29" t="e">
        <f t="shared" si="40"/>
        <v>#N/A</v>
      </c>
    </row>
    <row r="318" spans="1:40" x14ac:dyDescent="0.35">
      <c r="A318" s="25">
        <v>45991</v>
      </c>
      <c r="O318" s="21">
        <f t="shared" si="36"/>
        <v>45991</v>
      </c>
      <c r="P318" s="29" t="e">
        <f t="shared" si="37"/>
        <v>#N/A</v>
      </c>
      <c r="Q318" s="29" t="e">
        <f t="shared" si="38"/>
        <v>#N/A</v>
      </c>
      <c r="R318" s="29" t="e">
        <f t="shared" si="39"/>
        <v>#N/A</v>
      </c>
      <c r="S318" s="29" t="e">
        <f t="shared" si="40"/>
        <v>#N/A</v>
      </c>
    </row>
    <row r="319" spans="1:40" x14ac:dyDescent="0.35">
      <c r="A319" s="25">
        <v>46022</v>
      </c>
      <c r="O319" s="21">
        <f t="shared" si="36"/>
        <v>46022</v>
      </c>
      <c r="P319" s="29" t="e">
        <f t="shared" si="37"/>
        <v>#N/A</v>
      </c>
      <c r="Q319" s="29" t="e">
        <f t="shared" si="38"/>
        <v>#N/A</v>
      </c>
      <c r="R319" s="29" t="e">
        <f t="shared" si="39"/>
        <v>#N/A</v>
      </c>
      <c r="S319" s="29" t="e">
        <f t="shared" si="40"/>
        <v>#N/A</v>
      </c>
    </row>
  </sheetData>
  <pageMargins left="0.7" right="0.7" top="0.75" bottom="0.75" header="0.3" footer="0.3"/>
  <pageSetup orientation="portrait" horizontalDpi="90" verticalDpi="90" r:id="rId1"/>
  <headerFooter>
    <oddHeader>&amp;L&amp;"Calibri"&amp;11&amp;K000000 NONCONFIDENTIAL // FRSONLY&amp;1#_x000D_</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72DDE-A859-46B7-9AC5-64CC8C719FDC}">
  <dimension ref="A1"/>
  <sheetViews>
    <sheetView workbookViewId="0"/>
  </sheetViews>
  <sheetFormatPr defaultRowHeight="15.5" x14ac:dyDescent="0.35"/>
  <sheetData>
    <row r="1" spans="1:1" ht="409.5" x14ac:dyDescent="0.35">
      <c r="A1" s="71" t="s">
        <v>370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9CA59-75C7-481A-8AA6-7EDCB6B95C6C}">
  <dimension ref="A1"/>
  <sheetViews>
    <sheetView workbookViewId="0">
      <selection activeCell="F9" sqref="F9"/>
    </sheetView>
  </sheetViews>
  <sheetFormatPr defaultRowHeight="15.5" x14ac:dyDescent="0.35"/>
  <sheetData>
    <row r="1" spans="1:1" x14ac:dyDescent="0.35">
      <c r="A1" s="72" t="s">
        <v>371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tabSelected="1" zoomScale="115" zoomScaleNormal="115" workbookViewId="0">
      <selection activeCell="A4" sqref="A4"/>
    </sheetView>
  </sheetViews>
  <sheetFormatPr defaultRowHeight="15.5" x14ac:dyDescent="0.35"/>
  <cols>
    <col min="1" max="1" width="238.453125" customWidth="1"/>
  </cols>
  <sheetData>
    <row r="1" spans="1:1" ht="170.5" x14ac:dyDescent="0.35">
      <c r="A1" s="70" t="s">
        <v>372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C680A35E40E1C4182FB90C185A796E9" ma:contentTypeVersion="12" ma:contentTypeDescription="Create a new document." ma:contentTypeScope="" ma:versionID="e046993bc323d02f64c74dbdf8a600f4">
  <xsd:schema xmlns:xsd="http://www.w3.org/2001/XMLSchema" xmlns:xs="http://www.w3.org/2001/XMLSchema" xmlns:p="http://schemas.microsoft.com/office/2006/metadata/properties" xmlns:ns3="5d89c43e-647d-4af1-b030-dbaee20ad21f" xmlns:ns4="cc2e5151-ed8b-4452-b594-3f810545fc8d" targetNamespace="http://schemas.microsoft.com/office/2006/metadata/properties" ma:root="true" ma:fieldsID="4e2771068a5b56af827df51570d6c8f2" ns3:_="" ns4:_="">
    <xsd:import namespace="5d89c43e-647d-4af1-b030-dbaee20ad21f"/>
    <xsd:import namespace="cc2e5151-ed8b-4452-b594-3f810545fc8d"/>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_activity"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89c43e-647d-4af1-b030-dbaee20ad2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_activity" ma:index="17" nillable="true" ma:displayName="_activity" ma:hidden="true" ma:internalName="_activity">
      <xsd:simpleType>
        <xsd:restriction base="dms:Note"/>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2e5151-ed8b-4452-b594-3f810545fc8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5d89c43e-647d-4af1-b030-dbaee20ad21f" xsi:nil="true"/>
  </documentManagement>
</p:properties>
</file>

<file path=customXml/itemProps1.xml><?xml version="1.0" encoding="utf-8"?>
<ds:datastoreItem xmlns:ds="http://schemas.openxmlformats.org/officeDocument/2006/customXml" ds:itemID="{EA95DF77-A6BF-4FE1-AC23-3D2AB27F0E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d89c43e-647d-4af1-b030-dbaee20ad21f"/>
    <ds:schemaRef ds:uri="cc2e5151-ed8b-4452-b594-3f810545fc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E416B01-65B1-4158-8BDF-69F59BEFDC76}">
  <ds:schemaRefs>
    <ds:schemaRef ds:uri="http://schemas.microsoft.com/sharepoint/v3/contenttype/forms"/>
  </ds:schemaRefs>
</ds:datastoreItem>
</file>

<file path=customXml/itemProps3.xml><?xml version="1.0" encoding="utf-8"?>
<ds:datastoreItem xmlns:ds="http://schemas.openxmlformats.org/officeDocument/2006/customXml" ds:itemID="{C1BFC399-DD6F-4774-AFF4-E0C87219AC7D}">
  <ds:schemaRefs>
    <ds:schemaRef ds:uri="http://purl.org/dc/elements/1.1/"/>
    <ds:schemaRef ds:uri="http://www.w3.org/XML/1998/namespace"/>
    <ds:schemaRef ds:uri="http://schemas.microsoft.com/office/2006/documentManagement/types"/>
    <ds:schemaRef ds:uri="http://schemas.microsoft.com/office/2006/metadata/properties"/>
    <ds:schemaRef ds:uri="http://schemas.microsoft.com/office/infopath/2007/PartnerControls"/>
    <ds:schemaRef ds:uri="5d89c43e-647d-4af1-b030-dbaee20ad21f"/>
    <ds:schemaRef ds:uri="http://purl.org/dc/terms/"/>
    <ds:schemaRef ds:uri="http://schemas.openxmlformats.org/package/2006/metadata/core-properties"/>
    <ds:schemaRef ds:uri="cc2e5151-ed8b-4452-b594-3f810545fc8d"/>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updated</vt:lpstr>
      <vt:lpstr>as posted</vt:lpstr>
      <vt:lpstr>citation-instructions</vt:lpstr>
      <vt:lpstr>data-references</vt:lpstr>
      <vt:lpstr>license</vt:lpstr>
      <vt:lpstr>dlx_HaverDataRange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Pollard, Emily</dc:creator>
  <cp:lastModifiedBy>Lillard, Kira M</cp:lastModifiedBy>
  <dcterms:created xsi:type="dcterms:W3CDTF">2023-12-18T17:37:39Z</dcterms:created>
  <dcterms:modified xsi:type="dcterms:W3CDTF">2025-04-02T18:52:55Z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d35ee93-e0d0-47c5-8f73-0e773bb6d984_Enabled">
    <vt:lpwstr>true</vt:lpwstr>
  </property>
  <property fmtid="{D5CDD505-2E9C-101B-9397-08002B2CF9AE}" pid="3" name="MSIP_Label_dd35ee93-e0d0-47c5-8f73-0e773bb6d984_SetDate">
    <vt:lpwstr>2023-12-18T17:42:12Z</vt:lpwstr>
  </property>
  <property fmtid="{D5CDD505-2E9C-101B-9397-08002B2CF9AE}" pid="4" name="MSIP_Label_dd35ee93-e0d0-47c5-8f73-0e773bb6d984_Method">
    <vt:lpwstr>Privileged</vt:lpwstr>
  </property>
  <property fmtid="{D5CDD505-2E9C-101B-9397-08002B2CF9AE}" pid="5" name="MSIP_Label_dd35ee93-e0d0-47c5-8f73-0e773bb6d984_Name">
    <vt:lpwstr>dd35ee93-e0d0-47c5-8f73-0e773bb6d984</vt:lpwstr>
  </property>
  <property fmtid="{D5CDD505-2E9C-101B-9397-08002B2CF9AE}" pid="6" name="MSIP_Label_dd35ee93-e0d0-47c5-8f73-0e773bb6d984_SiteId">
    <vt:lpwstr>b397c653-5b19-463f-b9fc-af658ded9128</vt:lpwstr>
  </property>
  <property fmtid="{D5CDD505-2E9C-101B-9397-08002B2CF9AE}" pid="7" name="MSIP_Label_dd35ee93-e0d0-47c5-8f73-0e773bb6d984_ActionId">
    <vt:lpwstr>5cfd4e7b-890a-491f-a0ef-3c04c6cea955</vt:lpwstr>
  </property>
  <property fmtid="{D5CDD505-2E9C-101B-9397-08002B2CF9AE}" pid="8" name="MSIP_Label_dd35ee93-e0d0-47c5-8f73-0e773bb6d984_ContentBits">
    <vt:lpwstr>1</vt:lpwstr>
  </property>
  <property fmtid="{D5CDD505-2E9C-101B-9397-08002B2CF9AE}" pid="9" name="ContentTypeId">
    <vt:lpwstr>0x0101005C680A35E40E1C4182FB90C185A796E9</vt:lpwstr>
  </property>
</Properties>
</file>