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https://frbprod1-my.sharepoint.com/personal/kira_lillard_kc_frb_org/Documents/publications-data-review-release/!!releases/!!charts/!ongoing-jordan-CPI/"/>
    </mc:Choice>
  </mc:AlternateContent>
  <xr:revisionPtr revIDLastSave="3" documentId="13_ncr:1_{07ED1BBC-1610-427F-8C09-F086C9F19F7E}" xr6:coauthVersionLast="47" xr6:coauthVersionMax="47" xr10:uidLastSave="{202D5FE4-7009-462A-B141-DD6438D31F86}"/>
  <bookViews>
    <workbookView xWindow="4992" yWindow="1044" windowWidth="23040" windowHeight="12156" activeTab="4" xr2:uid="{00000000-000D-0000-FFFF-FFFF00000000}"/>
  </bookViews>
  <sheets>
    <sheet name="decomposing_core_cpi" sheetId="1" r:id="rId1"/>
    <sheet name="as posted" sheetId="5" r:id="rId2"/>
    <sheet name="citation-instructions" sheetId="4" r:id="rId3"/>
    <sheet name="data-references" sheetId="3" r:id="rId4"/>
    <sheet name="license" sheetId="2" r:id="rId5"/>
  </sheets>
  <definedNames>
    <definedName name="_DLX1.USE" localSheetId="1">'as posted'!$Q$3:$AA$8</definedName>
    <definedName name="_DLX1.USE">decomposing_core_cpi!$O$3:$Y$8</definedName>
    <definedName name="HTML_CodePage" hidden="1">1252</definedName>
    <definedName name="HTML_Description" hidden="1">""</definedName>
    <definedName name="HTML_Email" hidden="1">""</definedName>
    <definedName name="HTML_Header" hidden="1">"Sheet1"</definedName>
    <definedName name="HTML_LastUpdate" hidden="1">"10/23/00"</definedName>
    <definedName name="HTML_LineAfter" hidden="1">FALSE</definedName>
    <definedName name="HTML_LineBefore" hidden="1">FALSE</definedName>
    <definedName name="HTML_Name" hidden="1">"Federal Reserve Bank of KC"</definedName>
    <definedName name="HTML_OBDlg2" hidden="1">TRUE</definedName>
    <definedName name="HTML_OBDlg4" hidden="1">TRUE</definedName>
    <definedName name="HTML_OS" hidden="1">0</definedName>
    <definedName name="HTML_PathFile" hidden="1">"D:\brief_books\MyHTML.htm"</definedName>
    <definedName name="HTML_Title" hidden="1">"InterestRates3"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Q310" i="1" l="1"/>
  <c r="AN310" i="1"/>
  <c r="AT310" i="1" s="1"/>
  <c r="AH310" i="1"/>
  <c r="AI310" i="1"/>
  <c r="AR310" i="1" s="1"/>
  <c r="AK310" i="1"/>
  <c r="AA310" i="1"/>
  <c r="AB310" i="1"/>
  <c r="AC310" i="1"/>
  <c r="AD310" i="1"/>
  <c r="AF310" i="1"/>
  <c r="AM310" i="1" s="1"/>
  <c r="AN309" i="1"/>
  <c r="AH309" i="1"/>
  <c r="AQ309" i="1" s="1"/>
  <c r="AI309" i="1"/>
  <c r="AR309" i="1" s="1"/>
  <c r="AK309" i="1"/>
  <c r="AA309" i="1"/>
  <c r="AB309" i="1"/>
  <c r="AC309" i="1"/>
  <c r="AD309" i="1"/>
  <c r="AF309" i="1"/>
  <c r="AM309" i="1" s="1"/>
  <c r="AN308" i="1"/>
  <c r="AH308" i="1"/>
  <c r="AQ308" i="1" s="1"/>
  <c r="AI308" i="1"/>
  <c r="AR308" i="1" s="1"/>
  <c r="AK308" i="1"/>
  <c r="AA308" i="1"/>
  <c r="AB308" i="1"/>
  <c r="AC308" i="1"/>
  <c r="AD308" i="1"/>
  <c r="AF308" i="1"/>
  <c r="AM308" i="1" s="1"/>
  <c r="AN307" i="1"/>
  <c r="AH307" i="1"/>
  <c r="AQ307" i="1" s="1"/>
  <c r="AI307" i="1"/>
  <c r="AR307" i="1" s="1"/>
  <c r="AK307" i="1"/>
  <c r="AA307" i="1"/>
  <c r="AB307" i="1"/>
  <c r="AC307" i="1"/>
  <c r="AD307" i="1"/>
  <c r="AF307" i="1"/>
  <c r="AM307" i="1" s="1"/>
  <c r="AO307" i="1" s="1"/>
  <c r="AN306" i="1"/>
  <c r="AH306" i="1"/>
  <c r="AQ306" i="1" s="1"/>
  <c r="AI306" i="1"/>
  <c r="AR306" i="1" s="1"/>
  <c r="AK306" i="1"/>
  <c r="AA306" i="1"/>
  <c r="AB306" i="1"/>
  <c r="AC306" i="1"/>
  <c r="AD306" i="1"/>
  <c r="AF306" i="1"/>
  <c r="AM306" i="1" s="1"/>
  <c r="AN305" i="1"/>
  <c r="AH305" i="1"/>
  <c r="AQ305" i="1" s="1"/>
  <c r="AI305" i="1"/>
  <c r="AR305" i="1" s="1"/>
  <c r="AK305" i="1"/>
  <c r="AA305" i="1"/>
  <c r="AB305" i="1"/>
  <c r="AC305" i="1"/>
  <c r="AD305" i="1"/>
  <c r="AF305" i="1"/>
  <c r="AM305" i="1" s="1"/>
  <c r="AO305" i="1" s="1"/>
  <c r="AN304" i="1"/>
  <c r="AI304" i="1"/>
  <c r="AR304" i="1" s="1"/>
  <c r="AK304" i="1"/>
  <c r="AA304" i="1"/>
  <c r="AB304" i="1"/>
  <c r="AC304" i="1"/>
  <c r="AD304" i="1"/>
  <c r="AF304" i="1"/>
  <c r="AM304" i="1" s="1"/>
  <c r="AH304" i="1"/>
  <c r="AQ304" i="1" s="1"/>
  <c r="AN303" i="1"/>
  <c r="AH303" i="1"/>
  <c r="AQ303" i="1" s="1"/>
  <c r="AI303" i="1"/>
  <c r="AR303" i="1" s="1"/>
  <c r="AK303" i="1"/>
  <c r="AA303" i="1"/>
  <c r="AB303" i="1"/>
  <c r="AC303" i="1"/>
  <c r="AD303" i="1"/>
  <c r="AF303" i="1"/>
  <c r="AM303" i="1" s="1"/>
  <c r="AF302" i="1"/>
  <c r="AM302" i="1" s="1"/>
  <c r="AD302" i="1"/>
  <c r="AC302" i="1"/>
  <c r="AB302" i="1"/>
  <c r="AA302" i="1"/>
  <c r="AN302" i="1"/>
  <c r="AK302" i="1"/>
  <c r="AI302" i="1"/>
  <c r="AR302" i="1" s="1"/>
  <c r="AO310" i="1" l="1"/>
  <c r="AE310" i="1"/>
  <c r="AJ310" i="1" s="1"/>
  <c r="AS310" i="1" s="1"/>
  <c r="AU310" i="1" s="1"/>
  <c r="AT309" i="1"/>
  <c r="AO309" i="1"/>
  <c r="AE309" i="1"/>
  <c r="AJ309" i="1" s="1"/>
  <c r="AS309" i="1" s="1"/>
  <c r="AU309" i="1" s="1"/>
  <c r="AE308" i="1"/>
  <c r="AJ308" i="1" s="1"/>
  <c r="AS308" i="1" s="1"/>
  <c r="AT308" i="1"/>
  <c r="AO308" i="1"/>
  <c r="AT307" i="1"/>
  <c r="AE306" i="1"/>
  <c r="AJ306" i="1" s="1"/>
  <c r="AS306" i="1" s="1"/>
  <c r="AE307" i="1"/>
  <c r="AJ307" i="1" s="1"/>
  <c r="AS307" i="1" s="1"/>
  <c r="AT306" i="1"/>
  <c r="AO306" i="1"/>
  <c r="AT304" i="1"/>
  <c r="AT305" i="1"/>
  <c r="AE305" i="1"/>
  <c r="AJ305" i="1" s="1"/>
  <c r="AS305" i="1" s="1"/>
  <c r="AO304" i="1"/>
  <c r="AT303" i="1"/>
  <c r="AE304" i="1"/>
  <c r="AJ304" i="1" s="1"/>
  <c r="AS304" i="1" s="1"/>
  <c r="AE303" i="1"/>
  <c r="AJ303" i="1" s="1"/>
  <c r="AS303" i="1" s="1"/>
  <c r="AO303" i="1"/>
  <c r="AO302" i="1"/>
  <c r="AE302" i="1"/>
  <c r="AJ302" i="1" s="1"/>
  <c r="AS302" i="1" s="1"/>
  <c r="AT302" i="1"/>
  <c r="AH302" i="1"/>
  <c r="AQ302" i="1" s="1"/>
  <c r="AN301" i="1"/>
  <c r="AH301" i="1"/>
  <c r="AQ301" i="1" s="1"/>
  <c r="AI301" i="1"/>
  <c r="AR301" i="1" s="1"/>
  <c r="AK301" i="1"/>
  <c r="AA301" i="1"/>
  <c r="AB301" i="1"/>
  <c r="AC301" i="1"/>
  <c r="AD301" i="1"/>
  <c r="AF301" i="1"/>
  <c r="AM301" i="1" s="1"/>
  <c r="AU308" i="1" l="1"/>
  <c r="AU307" i="1"/>
  <c r="AU306" i="1"/>
  <c r="AU305" i="1"/>
  <c r="AU303" i="1"/>
  <c r="AU304" i="1"/>
  <c r="AU302" i="1"/>
  <c r="AE301" i="1"/>
  <c r="AJ301" i="1" s="1"/>
  <c r="AS301" i="1" s="1"/>
  <c r="AT301" i="1"/>
  <c r="AO301" i="1"/>
  <c r="AN300" i="1"/>
  <c r="AH300" i="1"/>
  <c r="AQ300" i="1" s="1"/>
  <c r="AI300" i="1"/>
  <c r="AR300" i="1" s="1"/>
  <c r="AK300" i="1"/>
  <c r="AA300" i="1"/>
  <c r="AB300" i="1"/>
  <c r="AC300" i="1"/>
  <c r="AD300" i="1"/>
  <c r="AF300" i="1"/>
  <c r="AM300" i="1" s="1"/>
  <c r="AU301" i="1" l="1"/>
  <c r="AT300" i="1"/>
  <c r="AO300" i="1"/>
  <c r="AE300" i="1"/>
  <c r="AJ300" i="1" s="1"/>
  <c r="AS300" i="1" s="1"/>
  <c r="G31" i="1"/>
  <c r="AN299" i="1"/>
  <c r="AI299" i="1"/>
  <c r="AR299" i="1" s="1"/>
  <c r="AK299" i="1"/>
  <c r="AH299" i="1"/>
  <c r="AQ299" i="1" s="1"/>
  <c r="AB299" i="1"/>
  <c r="AC299" i="1"/>
  <c r="AD299" i="1"/>
  <c r="AF299" i="1"/>
  <c r="AM299" i="1" s="1"/>
  <c r="AA299" i="1"/>
  <c r="AU300" i="1" l="1"/>
  <c r="AT299" i="1"/>
  <c r="AE299" i="1"/>
  <c r="AJ299" i="1" s="1"/>
  <c r="AS299" i="1" s="1"/>
  <c r="AO299" i="1"/>
  <c r="G32" i="1"/>
  <c r="AP298" i="5"/>
  <c r="AM298" i="5"/>
  <c r="AK298" i="5"/>
  <c r="AT298" i="5" s="1"/>
  <c r="AJ298" i="5"/>
  <c r="AS298" i="5" s="1"/>
  <c r="AH298" i="5"/>
  <c r="AO298" i="5" s="1"/>
  <c r="AF298" i="5"/>
  <c r="AE298" i="5"/>
  <c r="AD298" i="5"/>
  <c r="AC298" i="5"/>
  <c r="AP297" i="5"/>
  <c r="AM297" i="5"/>
  <c r="AK297" i="5"/>
  <c r="AT297" i="5" s="1"/>
  <c r="AJ297" i="5"/>
  <c r="AS297" i="5" s="1"/>
  <c r="AH297" i="5"/>
  <c r="AO297" i="5" s="1"/>
  <c r="AF297" i="5"/>
  <c r="AE297" i="5"/>
  <c r="AD297" i="5"/>
  <c r="AC297" i="5"/>
  <c r="AP296" i="5"/>
  <c r="AM296" i="5"/>
  <c r="AK296" i="5"/>
  <c r="AT296" i="5" s="1"/>
  <c r="AJ296" i="5"/>
  <c r="AS296" i="5" s="1"/>
  <c r="AH296" i="5"/>
  <c r="AO296" i="5" s="1"/>
  <c r="AF296" i="5"/>
  <c r="AE296" i="5"/>
  <c r="AD296" i="5"/>
  <c r="AC296" i="5"/>
  <c r="AP295" i="5"/>
  <c r="AM295" i="5"/>
  <c r="AK295" i="5"/>
  <c r="AT295" i="5" s="1"/>
  <c r="AJ295" i="5"/>
  <c r="AS295" i="5" s="1"/>
  <c r="AH295" i="5"/>
  <c r="AO295" i="5" s="1"/>
  <c r="AF295" i="5"/>
  <c r="AE295" i="5"/>
  <c r="AD295" i="5"/>
  <c r="AC295" i="5"/>
  <c r="AP294" i="5"/>
  <c r="AM294" i="5"/>
  <c r="AK294" i="5"/>
  <c r="AT294" i="5" s="1"/>
  <c r="AJ294" i="5"/>
  <c r="AS294" i="5" s="1"/>
  <c r="AH294" i="5"/>
  <c r="AO294" i="5" s="1"/>
  <c r="AF294" i="5"/>
  <c r="AE294" i="5"/>
  <c r="AD294" i="5"/>
  <c r="AC294" i="5"/>
  <c r="AP293" i="5"/>
  <c r="AM293" i="5"/>
  <c r="AK293" i="5"/>
  <c r="AT293" i="5" s="1"/>
  <c r="AJ293" i="5"/>
  <c r="AS293" i="5" s="1"/>
  <c r="AH293" i="5"/>
  <c r="AO293" i="5" s="1"/>
  <c r="AF293" i="5"/>
  <c r="AE293" i="5"/>
  <c r="AD293" i="5"/>
  <c r="AC293" i="5"/>
  <c r="AP292" i="5"/>
  <c r="AM292" i="5"/>
  <c r="AK292" i="5"/>
  <c r="AT292" i="5" s="1"/>
  <c r="AJ292" i="5"/>
  <c r="AS292" i="5" s="1"/>
  <c r="AH292" i="5"/>
  <c r="AO292" i="5" s="1"/>
  <c r="AF292" i="5"/>
  <c r="AE292" i="5"/>
  <c r="AD292" i="5"/>
  <c r="AC292" i="5"/>
  <c r="AP291" i="5"/>
  <c r="AM291" i="5"/>
  <c r="AK291" i="5"/>
  <c r="AT291" i="5" s="1"/>
  <c r="AJ291" i="5"/>
  <c r="AS291" i="5" s="1"/>
  <c r="AH291" i="5"/>
  <c r="AO291" i="5" s="1"/>
  <c r="AF291" i="5"/>
  <c r="AE291" i="5"/>
  <c r="AD291" i="5"/>
  <c r="AC291" i="5"/>
  <c r="AP290" i="5"/>
  <c r="AM290" i="5"/>
  <c r="AK290" i="5"/>
  <c r="AT290" i="5" s="1"/>
  <c r="AJ290" i="5"/>
  <c r="AS290" i="5" s="1"/>
  <c r="AH290" i="5"/>
  <c r="AO290" i="5" s="1"/>
  <c r="AF290" i="5"/>
  <c r="AE290" i="5"/>
  <c r="AD290" i="5"/>
  <c r="AC290" i="5"/>
  <c r="AP289" i="5"/>
  <c r="AM289" i="5"/>
  <c r="AK289" i="5"/>
  <c r="AT289" i="5" s="1"/>
  <c r="AJ289" i="5"/>
  <c r="AS289" i="5" s="1"/>
  <c r="AH289" i="5"/>
  <c r="AO289" i="5" s="1"/>
  <c r="AF289" i="5"/>
  <c r="AE289" i="5"/>
  <c r="AD289" i="5"/>
  <c r="AC289" i="5"/>
  <c r="AP288" i="5"/>
  <c r="AM288" i="5"/>
  <c r="AK288" i="5"/>
  <c r="AT288" i="5" s="1"/>
  <c r="AJ288" i="5"/>
  <c r="AS288" i="5" s="1"/>
  <c r="AH288" i="5"/>
  <c r="AO288" i="5" s="1"/>
  <c r="AF288" i="5"/>
  <c r="AE288" i="5"/>
  <c r="AD288" i="5"/>
  <c r="AC288" i="5"/>
  <c r="AP287" i="5"/>
  <c r="AM287" i="5"/>
  <c r="AK287" i="5"/>
  <c r="AT287" i="5" s="1"/>
  <c r="AJ287" i="5"/>
  <c r="AS287" i="5" s="1"/>
  <c r="AH287" i="5"/>
  <c r="AO287" i="5" s="1"/>
  <c r="AF287" i="5"/>
  <c r="AE287" i="5"/>
  <c r="AD287" i="5"/>
  <c r="AC287" i="5"/>
  <c r="AP286" i="5"/>
  <c r="AM286" i="5"/>
  <c r="AK286" i="5"/>
  <c r="AT286" i="5" s="1"/>
  <c r="AJ286" i="5"/>
  <c r="AS286" i="5" s="1"/>
  <c r="AH286" i="5"/>
  <c r="AO286" i="5" s="1"/>
  <c r="AF286" i="5"/>
  <c r="AE286" i="5"/>
  <c r="AD286" i="5"/>
  <c r="AC286" i="5"/>
  <c r="AP285" i="5"/>
  <c r="AM285" i="5"/>
  <c r="AK285" i="5"/>
  <c r="AT285" i="5" s="1"/>
  <c r="AJ285" i="5"/>
  <c r="AS285" i="5" s="1"/>
  <c r="AH285" i="5"/>
  <c r="AO285" i="5" s="1"/>
  <c r="AF285" i="5"/>
  <c r="AE285" i="5"/>
  <c r="AD285" i="5"/>
  <c r="AC285" i="5"/>
  <c r="AP284" i="5"/>
  <c r="AM284" i="5"/>
  <c r="AK284" i="5"/>
  <c r="AT284" i="5" s="1"/>
  <c r="AJ284" i="5"/>
  <c r="AS284" i="5" s="1"/>
  <c r="AH284" i="5"/>
  <c r="AO284" i="5" s="1"/>
  <c r="AF284" i="5"/>
  <c r="AE284" i="5"/>
  <c r="AD284" i="5"/>
  <c r="AC284" i="5"/>
  <c r="AP283" i="5"/>
  <c r="AM283" i="5"/>
  <c r="AK283" i="5"/>
  <c r="AT283" i="5" s="1"/>
  <c r="AJ283" i="5"/>
  <c r="AS283" i="5" s="1"/>
  <c r="AH283" i="5"/>
  <c r="AO283" i="5" s="1"/>
  <c r="AF283" i="5"/>
  <c r="AE283" i="5"/>
  <c r="AD283" i="5"/>
  <c r="AC283" i="5"/>
  <c r="AP282" i="5"/>
  <c r="AM282" i="5"/>
  <c r="AK282" i="5"/>
  <c r="AT282" i="5" s="1"/>
  <c r="AJ282" i="5"/>
  <c r="AS282" i="5" s="1"/>
  <c r="AH282" i="5"/>
  <c r="AO282" i="5" s="1"/>
  <c r="AF282" i="5"/>
  <c r="AE282" i="5"/>
  <c r="AD282" i="5"/>
  <c r="AC282" i="5"/>
  <c r="AP281" i="5"/>
  <c r="AM281" i="5"/>
  <c r="AK281" i="5"/>
  <c r="AT281" i="5" s="1"/>
  <c r="AJ281" i="5"/>
  <c r="AS281" i="5" s="1"/>
  <c r="AH281" i="5"/>
  <c r="AO281" i="5" s="1"/>
  <c r="AF281" i="5"/>
  <c r="AE281" i="5"/>
  <c r="AD281" i="5"/>
  <c r="AC281" i="5"/>
  <c r="AP280" i="5"/>
  <c r="AM280" i="5"/>
  <c r="AK280" i="5"/>
  <c r="AT280" i="5" s="1"/>
  <c r="AJ280" i="5"/>
  <c r="AS280" i="5" s="1"/>
  <c r="AH280" i="5"/>
  <c r="AO280" i="5" s="1"/>
  <c r="AF280" i="5"/>
  <c r="AE280" i="5"/>
  <c r="AD280" i="5"/>
  <c r="AC280" i="5"/>
  <c r="AP279" i="5"/>
  <c r="AM279" i="5"/>
  <c r="AK279" i="5"/>
  <c r="AT279" i="5" s="1"/>
  <c r="AJ279" i="5"/>
  <c r="AS279" i="5" s="1"/>
  <c r="AH279" i="5"/>
  <c r="AO279" i="5" s="1"/>
  <c r="AF279" i="5"/>
  <c r="AE279" i="5"/>
  <c r="AD279" i="5"/>
  <c r="AC279" i="5"/>
  <c r="AP278" i="5"/>
  <c r="AM278" i="5"/>
  <c r="AK278" i="5"/>
  <c r="AT278" i="5" s="1"/>
  <c r="AJ278" i="5"/>
  <c r="AS278" i="5" s="1"/>
  <c r="AH278" i="5"/>
  <c r="AO278" i="5" s="1"/>
  <c r="AF278" i="5"/>
  <c r="AE278" i="5"/>
  <c r="AD278" i="5"/>
  <c r="AC278" i="5"/>
  <c r="AP277" i="5"/>
  <c r="AM277" i="5"/>
  <c r="AK277" i="5"/>
  <c r="AT277" i="5" s="1"/>
  <c r="AJ277" i="5"/>
  <c r="AS277" i="5" s="1"/>
  <c r="AH277" i="5"/>
  <c r="AO277" i="5" s="1"/>
  <c r="AF277" i="5"/>
  <c r="AE277" i="5"/>
  <c r="AD277" i="5"/>
  <c r="AC277" i="5"/>
  <c r="AP276" i="5"/>
  <c r="AM276" i="5"/>
  <c r="AK276" i="5"/>
  <c r="AT276" i="5" s="1"/>
  <c r="AJ276" i="5"/>
  <c r="AS276" i="5" s="1"/>
  <c r="AH276" i="5"/>
  <c r="AO276" i="5" s="1"/>
  <c r="AF276" i="5"/>
  <c r="AE276" i="5"/>
  <c r="AD276" i="5"/>
  <c r="AC276" i="5"/>
  <c r="AP275" i="5"/>
  <c r="AM275" i="5"/>
  <c r="AK275" i="5"/>
  <c r="AT275" i="5" s="1"/>
  <c r="AJ275" i="5"/>
  <c r="AS275" i="5" s="1"/>
  <c r="AH275" i="5"/>
  <c r="AO275" i="5" s="1"/>
  <c r="AF275" i="5"/>
  <c r="AE275" i="5"/>
  <c r="AD275" i="5"/>
  <c r="AC275" i="5"/>
  <c r="AP274" i="5"/>
  <c r="AM274" i="5"/>
  <c r="AK274" i="5"/>
  <c r="AT274" i="5" s="1"/>
  <c r="AJ274" i="5"/>
  <c r="AS274" i="5" s="1"/>
  <c r="AH274" i="5"/>
  <c r="AO274" i="5" s="1"/>
  <c r="AF274" i="5"/>
  <c r="AE274" i="5"/>
  <c r="AD274" i="5"/>
  <c r="AC274" i="5"/>
  <c r="AP273" i="5"/>
  <c r="AM273" i="5"/>
  <c r="AK273" i="5"/>
  <c r="AT273" i="5" s="1"/>
  <c r="AJ273" i="5"/>
  <c r="AS273" i="5" s="1"/>
  <c r="AH273" i="5"/>
  <c r="AO273" i="5" s="1"/>
  <c r="AF273" i="5"/>
  <c r="AE273" i="5"/>
  <c r="AD273" i="5"/>
  <c r="AC273" i="5"/>
  <c r="AP272" i="5"/>
  <c r="AM272" i="5"/>
  <c r="AK272" i="5"/>
  <c r="AT272" i="5" s="1"/>
  <c r="AJ272" i="5"/>
  <c r="AS272" i="5" s="1"/>
  <c r="AH272" i="5"/>
  <c r="AO272" i="5" s="1"/>
  <c r="AF272" i="5"/>
  <c r="AE272" i="5"/>
  <c r="AD272" i="5"/>
  <c r="AC272" i="5"/>
  <c r="AP271" i="5"/>
  <c r="AM271" i="5"/>
  <c r="AK271" i="5"/>
  <c r="AT271" i="5" s="1"/>
  <c r="AJ271" i="5"/>
  <c r="AS271" i="5" s="1"/>
  <c r="AH271" i="5"/>
  <c r="AO271" i="5" s="1"/>
  <c r="AF271" i="5"/>
  <c r="AE271" i="5"/>
  <c r="AD271" i="5"/>
  <c r="AC271" i="5"/>
  <c r="AP270" i="5"/>
  <c r="AM270" i="5"/>
  <c r="AK270" i="5"/>
  <c r="AT270" i="5" s="1"/>
  <c r="AJ270" i="5"/>
  <c r="AS270" i="5" s="1"/>
  <c r="AH270" i="5"/>
  <c r="AO270" i="5" s="1"/>
  <c r="AF270" i="5"/>
  <c r="AE270" i="5"/>
  <c r="AD270" i="5"/>
  <c r="AC270" i="5"/>
  <c r="AP269" i="5"/>
  <c r="AM269" i="5"/>
  <c r="AK269" i="5"/>
  <c r="AT269" i="5" s="1"/>
  <c r="AJ269" i="5"/>
  <c r="AS269" i="5" s="1"/>
  <c r="AH269" i="5"/>
  <c r="AO269" i="5" s="1"/>
  <c r="AF269" i="5"/>
  <c r="AE269" i="5"/>
  <c r="AD269" i="5"/>
  <c r="AC269" i="5"/>
  <c r="AP268" i="5"/>
  <c r="AM268" i="5"/>
  <c r="AK268" i="5"/>
  <c r="AT268" i="5" s="1"/>
  <c r="AJ268" i="5"/>
  <c r="AS268" i="5" s="1"/>
  <c r="AH268" i="5"/>
  <c r="AO268" i="5" s="1"/>
  <c r="AF268" i="5"/>
  <c r="AE268" i="5"/>
  <c r="AD268" i="5"/>
  <c r="AC268" i="5"/>
  <c r="AP267" i="5"/>
  <c r="AM267" i="5"/>
  <c r="AK267" i="5"/>
  <c r="AT267" i="5" s="1"/>
  <c r="AJ267" i="5"/>
  <c r="AS267" i="5" s="1"/>
  <c r="AH267" i="5"/>
  <c r="AO267" i="5" s="1"/>
  <c r="AF267" i="5"/>
  <c r="AE267" i="5"/>
  <c r="AD267" i="5"/>
  <c r="AC267" i="5"/>
  <c r="AP266" i="5"/>
  <c r="AM266" i="5"/>
  <c r="AK266" i="5"/>
  <c r="AT266" i="5" s="1"/>
  <c r="AJ266" i="5"/>
  <c r="AS266" i="5" s="1"/>
  <c r="AH266" i="5"/>
  <c r="AO266" i="5" s="1"/>
  <c r="AF266" i="5"/>
  <c r="AE266" i="5"/>
  <c r="AD266" i="5"/>
  <c r="AC266" i="5"/>
  <c r="AP265" i="5"/>
  <c r="AM265" i="5"/>
  <c r="AK265" i="5"/>
  <c r="AT265" i="5" s="1"/>
  <c r="AJ265" i="5"/>
  <c r="AS265" i="5" s="1"/>
  <c r="AH265" i="5"/>
  <c r="AO265" i="5" s="1"/>
  <c r="AF265" i="5"/>
  <c r="AE265" i="5"/>
  <c r="AD265" i="5"/>
  <c r="AC265" i="5"/>
  <c r="AP264" i="5"/>
  <c r="AM264" i="5"/>
  <c r="AK264" i="5"/>
  <c r="AT264" i="5" s="1"/>
  <c r="AJ264" i="5"/>
  <c r="AS264" i="5" s="1"/>
  <c r="AH264" i="5"/>
  <c r="AO264" i="5" s="1"/>
  <c r="AF264" i="5"/>
  <c r="AE264" i="5"/>
  <c r="AD264" i="5"/>
  <c r="AC264" i="5"/>
  <c r="AP263" i="5"/>
  <c r="AM263" i="5"/>
  <c r="AK263" i="5"/>
  <c r="AT263" i="5" s="1"/>
  <c r="AJ263" i="5"/>
  <c r="AS263" i="5" s="1"/>
  <c r="AH263" i="5"/>
  <c r="AO263" i="5" s="1"/>
  <c r="AF263" i="5"/>
  <c r="AE263" i="5"/>
  <c r="AD263" i="5"/>
  <c r="AC263" i="5"/>
  <c r="AP262" i="5"/>
  <c r="AM262" i="5"/>
  <c r="AK262" i="5"/>
  <c r="AT262" i="5" s="1"/>
  <c r="AJ262" i="5"/>
  <c r="AS262" i="5" s="1"/>
  <c r="AH262" i="5"/>
  <c r="AO262" i="5" s="1"/>
  <c r="AF262" i="5"/>
  <c r="AE262" i="5"/>
  <c r="AD262" i="5"/>
  <c r="AC262" i="5"/>
  <c r="AP261" i="5"/>
  <c r="AM261" i="5"/>
  <c r="AK261" i="5"/>
  <c r="AT261" i="5" s="1"/>
  <c r="AJ261" i="5"/>
  <c r="AS261" i="5" s="1"/>
  <c r="AH261" i="5"/>
  <c r="AO261" i="5" s="1"/>
  <c r="AF261" i="5"/>
  <c r="AE261" i="5"/>
  <c r="AD261" i="5"/>
  <c r="AC261" i="5"/>
  <c r="AP260" i="5"/>
  <c r="AM260" i="5"/>
  <c r="AK260" i="5"/>
  <c r="AT260" i="5" s="1"/>
  <c r="AJ260" i="5"/>
  <c r="AS260" i="5" s="1"/>
  <c r="AH260" i="5"/>
  <c r="AO260" i="5" s="1"/>
  <c r="AF260" i="5"/>
  <c r="AE260" i="5"/>
  <c r="AD260" i="5"/>
  <c r="AC260" i="5"/>
  <c r="AP259" i="5"/>
  <c r="AM259" i="5"/>
  <c r="AK259" i="5"/>
  <c r="AT259" i="5" s="1"/>
  <c r="AJ259" i="5"/>
  <c r="AS259" i="5" s="1"/>
  <c r="AH259" i="5"/>
  <c r="AO259" i="5" s="1"/>
  <c r="AF259" i="5"/>
  <c r="AE259" i="5"/>
  <c r="AD259" i="5"/>
  <c r="AC259" i="5"/>
  <c r="AP258" i="5"/>
  <c r="AM258" i="5"/>
  <c r="AK258" i="5"/>
  <c r="AT258" i="5" s="1"/>
  <c r="AJ258" i="5"/>
  <c r="AS258" i="5" s="1"/>
  <c r="AH258" i="5"/>
  <c r="AO258" i="5" s="1"/>
  <c r="AF258" i="5"/>
  <c r="AE258" i="5"/>
  <c r="AD258" i="5"/>
  <c r="AC258" i="5"/>
  <c r="AP257" i="5"/>
  <c r="AM257" i="5"/>
  <c r="AK257" i="5"/>
  <c r="AT257" i="5" s="1"/>
  <c r="AJ257" i="5"/>
  <c r="AS257" i="5" s="1"/>
  <c r="AH257" i="5"/>
  <c r="AO257" i="5" s="1"/>
  <c r="AF257" i="5"/>
  <c r="AE257" i="5"/>
  <c r="AD257" i="5"/>
  <c r="AC257" i="5"/>
  <c r="AP256" i="5"/>
  <c r="AM256" i="5"/>
  <c r="AK256" i="5"/>
  <c r="AT256" i="5" s="1"/>
  <c r="AJ256" i="5"/>
  <c r="AS256" i="5" s="1"/>
  <c r="AH256" i="5"/>
  <c r="AO256" i="5" s="1"/>
  <c r="AF256" i="5"/>
  <c r="AE256" i="5"/>
  <c r="AD256" i="5"/>
  <c r="AC256" i="5"/>
  <c r="AP255" i="5"/>
  <c r="AM255" i="5"/>
  <c r="AK255" i="5"/>
  <c r="AT255" i="5" s="1"/>
  <c r="AJ255" i="5"/>
  <c r="AS255" i="5" s="1"/>
  <c r="AH255" i="5"/>
  <c r="AO255" i="5" s="1"/>
  <c r="AF255" i="5"/>
  <c r="AE255" i="5"/>
  <c r="AD255" i="5"/>
  <c r="AC255" i="5"/>
  <c r="AP254" i="5"/>
  <c r="AM254" i="5"/>
  <c r="AK254" i="5"/>
  <c r="AT254" i="5" s="1"/>
  <c r="AJ254" i="5"/>
  <c r="AS254" i="5" s="1"/>
  <c r="AH254" i="5"/>
  <c r="AO254" i="5" s="1"/>
  <c r="AF254" i="5"/>
  <c r="AE254" i="5"/>
  <c r="AD254" i="5"/>
  <c r="AC254" i="5"/>
  <c r="AP253" i="5"/>
  <c r="AM253" i="5"/>
  <c r="AK253" i="5"/>
  <c r="AT253" i="5" s="1"/>
  <c r="AJ253" i="5"/>
  <c r="AS253" i="5" s="1"/>
  <c r="AH253" i="5"/>
  <c r="AO253" i="5" s="1"/>
  <c r="AF253" i="5"/>
  <c r="AE253" i="5"/>
  <c r="AD253" i="5"/>
  <c r="AC253" i="5"/>
  <c r="AP252" i="5"/>
  <c r="AM252" i="5"/>
  <c r="AK252" i="5"/>
  <c r="AT252" i="5" s="1"/>
  <c r="AJ252" i="5"/>
  <c r="AS252" i="5" s="1"/>
  <c r="AH252" i="5"/>
  <c r="AO252" i="5" s="1"/>
  <c r="AQ252" i="5" s="1"/>
  <c r="AF252" i="5"/>
  <c r="AE252" i="5"/>
  <c r="AD252" i="5"/>
  <c r="AC252" i="5"/>
  <c r="AP251" i="5"/>
  <c r="AM251" i="5"/>
  <c r="AK251" i="5"/>
  <c r="AT251" i="5" s="1"/>
  <c r="AJ251" i="5"/>
  <c r="AS251" i="5" s="1"/>
  <c r="AH251" i="5"/>
  <c r="AO251" i="5" s="1"/>
  <c r="AF251" i="5"/>
  <c r="AE251" i="5"/>
  <c r="AD251" i="5"/>
  <c r="AC251" i="5"/>
  <c r="AP250" i="5"/>
  <c r="AM250" i="5"/>
  <c r="AK250" i="5"/>
  <c r="AT250" i="5" s="1"/>
  <c r="AJ250" i="5"/>
  <c r="AS250" i="5" s="1"/>
  <c r="AH250" i="5"/>
  <c r="AO250" i="5" s="1"/>
  <c r="AF250" i="5"/>
  <c r="AE250" i="5"/>
  <c r="AD250" i="5"/>
  <c r="AC250" i="5"/>
  <c r="AP249" i="5"/>
  <c r="AM249" i="5"/>
  <c r="AK249" i="5"/>
  <c r="AT249" i="5" s="1"/>
  <c r="AJ249" i="5"/>
  <c r="AS249" i="5" s="1"/>
  <c r="AH249" i="5"/>
  <c r="AO249" i="5" s="1"/>
  <c r="AF249" i="5"/>
  <c r="AE249" i="5"/>
  <c r="AD249" i="5"/>
  <c r="AC249" i="5"/>
  <c r="AP248" i="5"/>
  <c r="AM248" i="5"/>
  <c r="AK248" i="5"/>
  <c r="AT248" i="5" s="1"/>
  <c r="AJ248" i="5"/>
  <c r="AS248" i="5" s="1"/>
  <c r="AH248" i="5"/>
  <c r="AO248" i="5" s="1"/>
  <c r="AF248" i="5"/>
  <c r="AE248" i="5"/>
  <c r="AD248" i="5"/>
  <c r="AC248" i="5"/>
  <c r="AP247" i="5"/>
  <c r="AM247" i="5"/>
  <c r="AK247" i="5"/>
  <c r="AT247" i="5" s="1"/>
  <c r="AJ247" i="5"/>
  <c r="AS247" i="5" s="1"/>
  <c r="AH247" i="5"/>
  <c r="AO247" i="5" s="1"/>
  <c r="AF247" i="5"/>
  <c r="AE247" i="5"/>
  <c r="AD247" i="5"/>
  <c r="AC247" i="5"/>
  <c r="AP246" i="5"/>
  <c r="AM246" i="5"/>
  <c r="AK246" i="5"/>
  <c r="AT246" i="5" s="1"/>
  <c r="AJ246" i="5"/>
  <c r="AS246" i="5" s="1"/>
  <c r="AH246" i="5"/>
  <c r="AO246" i="5" s="1"/>
  <c r="AF246" i="5"/>
  <c r="AE246" i="5"/>
  <c r="AD246" i="5"/>
  <c r="AC246" i="5"/>
  <c r="AP245" i="5"/>
  <c r="AM245" i="5"/>
  <c r="AK245" i="5"/>
  <c r="AT245" i="5" s="1"/>
  <c r="AJ245" i="5"/>
  <c r="AS245" i="5" s="1"/>
  <c r="AH245" i="5"/>
  <c r="AO245" i="5" s="1"/>
  <c r="AF245" i="5"/>
  <c r="AE245" i="5"/>
  <c r="AD245" i="5"/>
  <c r="AC245" i="5"/>
  <c r="AP244" i="5"/>
  <c r="AM244" i="5"/>
  <c r="AK244" i="5"/>
  <c r="AT244" i="5" s="1"/>
  <c r="AJ244" i="5"/>
  <c r="AS244" i="5" s="1"/>
  <c r="AH244" i="5"/>
  <c r="AO244" i="5" s="1"/>
  <c r="AF244" i="5"/>
  <c r="AE244" i="5"/>
  <c r="AD244" i="5"/>
  <c r="AC244" i="5"/>
  <c r="AP243" i="5"/>
  <c r="AM243" i="5"/>
  <c r="AK243" i="5"/>
  <c r="AT243" i="5" s="1"/>
  <c r="AJ243" i="5"/>
  <c r="AS243" i="5" s="1"/>
  <c r="AH243" i="5"/>
  <c r="AO243" i="5" s="1"/>
  <c r="AF243" i="5"/>
  <c r="AE243" i="5"/>
  <c r="AD243" i="5"/>
  <c r="AC243" i="5"/>
  <c r="AP242" i="5"/>
  <c r="AM242" i="5"/>
  <c r="AK242" i="5"/>
  <c r="AT242" i="5" s="1"/>
  <c r="AJ242" i="5"/>
  <c r="AS242" i="5" s="1"/>
  <c r="AH242" i="5"/>
  <c r="AO242" i="5" s="1"/>
  <c r="AF242" i="5"/>
  <c r="AE242" i="5"/>
  <c r="AD242" i="5"/>
  <c r="AC242" i="5"/>
  <c r="AP241" i="5"/>
  <c r="AM241" i="5"/>
  <c r="AK241" i="5"/>
  <c r="AT241" i="5" s="1"/>
  <c r="AJ241" i="5"/>
  <c r="AS241" i="5" s="1"/>
  <c r="AH241" i="5"/>
  <c r="AO241" i="5" s="1"/>
  <c r="AF241" i="5"/>
  <c r="AE241" i="5"/>
  <c r="AD241" i="5"/>
  <c r="AC241" i="5"/>
  <c r="AP240" i="5"/>
  <c r="AM240" i="5"/>
  <c r="AK240" i="5"/>
  <c r="AT240" i="5" s="1"/>
  <c r="AJ240" i="5"/>
  <c r="AS240" i="5" s="1"/>
  <c r="AH240" i="5"/>
  <c r="AO240" i="5" s="1"/>
  <c r="AF240" i="5"/>
  <c r="AE240" i="5"/>
  <c r="AD240" i="5"/>
  <c r="AC240" i="5"/>
  <c r="AP239" i="5"/>
  <c r="AM239" i="5"/>
  <c r="AK239" i="5"/>
  <c r="AT239" i="5" s="1"/>
  <c r="AJ239" i="5"/>
  <c r="AS239" i="5" s="1"/>
  <c r="AH239" i="5"/>
  <c r="AO239" i="5" s="1"/>
  <c r="AF239" i="5"/>
  <c r="AE239" i="5"/>
  <c r="AD239" i="5"/>
  <c r="AC239" i="5"/>
  <c r="AP238" i="5"/>
  <c r="AM238" i="5"/>
  <c r="AK238" i="5"/>
  <c r="AT238" i="5" s="1"/>
  <c r="AJ238" i="5"/>
  <c r="AS238" i="5" s="1"/>
  <c r="AH238" i="5"/>
  <c r="AO238" i="5" s="1"/>
  <c r="AF238" i="5"/>
  <c r="AE238" i="5"/>
  <c r="AD238" i="5"/>
  <c r="AC238" i="5"/>
  <c r="AP237" i="5"/>
  <c r="AM237" i="5"/>
  <c r="AK237" i="5"/>
  <c r="AT237" i="5" s="1"/>
  <c r="AJ237" i="5"/>
  <c r="AS237" i="5" s="1"/>
  <c r="AH237" i="5"/>
  <c r="AO237" i="5" s="1"/>
  <c r="AF237" i="5"/>
  <c r="AE237" i="5"/>
  <c r="AD237" i="5"/>
  <c r="AC237" i="5"/>
  <c r="AP236" i="5"/>
  <c r="AM236" i="5"/>
  <c r="AK236" i="5"/>
  <c r="AT236" i="5" s="1"/>
  <c r="AJ236" i="5"/>
  <c r="AS236" i="5" s="1"/>
  <c r="AH236" i="5"/>
  <c r="AO236" i="5" s="1"/>
  <c r="AF236" i="5"/>
  <c r="AE236" i="5"/>
  <c r="AD236" i="5"/>
  <c r="AC236" i="5"/>
  <c r="AP235" i="5"/>
  <c r="AM235" i="5"/>
  <c r="AK235" i="5"/>
  <c r="AT235" i="5" s="1"/>
  <c r="AJ235" i="5"/>
  <c r="AS235" i="5" s="1"/>
  <c r="AH235" i="5"/>
  <c r="AO235" i="5" s="1"/>
  <c r="AF235" i="5"/>
  <c r="AE235" i="5"/>
  <c r="AD235" i="5"/>
  <c r="AC235" i="5"/>
  <c r="AP234" i="5"/>
  <c r="AM234" i="5"/>
  <c r="AK234" i="5"/>
  <c r="AT234" i="5" s="1"/>
  <c r="AJ234" i="5"/>
  <c r="AS234" i="5" s="1"/>
  <c r="AH234" i="5"/>
  <c r="AO234" i="5" s="1"/>
  <c r="AF234" i="5"/>
  <c r="AE234" i="5"/>
  <c r="AD234" i="5"/>
  <c r="AC234" i="5"/>
  <c r="AP233" i="5"/>
  <c r="AM233" i="5"/>
  <c r="AK233" i="5"/>
  <c r="AT233" i="5" s="1"/>
  <c r="AJ233" i="5"/>
  <c r="AS233" i="5" s="1"/>
  <c r="AH233" i="5"/>
  <c r="AO233" i="5" s="1"/>
  <c r="AF233" i="5"/>
  <c r="AE233" i="5"/>
  <c r="AD233" i="5"/>
  <c r="AC233" i="5"/>
  <c r="AP232" i="5"/>
  <c r="AM232" i="5"/>
  <c r="AK232" i="5"/>
  <c r="AT232" i="5" s="1"/>
  <c r="AJ232" i="5"/>
  <c r="AS232" i="5" s="1"/>
  <c r="AH232" i="5"/>
  <c r="AO232" i="5" s="1"/>
  <c r="AF232" i="5"/>
  <c r="AE232" i="5"/>
  <c r="AD232" i="5"/>
  <c r="AC232" i="5"/>
  <c r="AP231" i="5"/>
  <c r="AM231" i="5"/>
  <c r="AK231" i="5"/>
  <c r="AT231" i="5" s="1"/>
  <c r="AJ231" i="5"/>
  <c r="AS231" i="5" s="1"/>
  <c r="AH231" i="5"/>
  <c r="AO231" i="5" s="1"/>
  <c r="AF231" i="5"/>
  <c r="AE231" i="5"/>
  <c r="AD231" i="5"/>
  <c r="AC231" i="5"/>
  <c r="AP230" i="5"/>
  <c r="AM230" i="5"/>
  <c r="AK230" i="5"/>
  <c r="AT230" i="5" s="1"/>
  <c r="AJ230" i="5"/>
  <c r="AS230" i="5" s="1"/>
  <c r="AH230" i="5"/>
  <c r="AO230" i="5" s="1"/>
  <c r="AF230" i="5"/>
  <c r="AE230" i="5"/>
  <c r="AD230" i="5"/>
  <c r="AC230" i="5"/>
  <c r="AP229" i="5"/>
  <c r="AM229" i="5"/>
  <c r="AK229" i="5"/>
  <c r="AT229" i="5" s="1"/>
  <c r="AJ229" i="5"/>
  <c r="AS229" i="5" s="1"/>
  <c r="AH229" i="5"/>
  <c r="AO229" i="5" s="1"/>
  <c r="AF229" i="5"/>
  <c r="AE229" i="5"/>
  <c r="AD229" i="5"/>
  <c r="AC229" i="5"/>
  <c r="AP228" i="5"/>
  <c r="AM228" i="5"/>
  <c r="AK228" i="5"/>
  <c r="AT228" i="5" s="1"/>
  <c r="AJ228" i="5"/>
  <c r="AS228" i="5" s="1"/>
  <c r="AH228" i="5"/>
  <c r="AO228" i="5" s="1"/>
  <c r="AF228" i="5"/>
  <c r="AE228" i="5"/>
  <c r="AD228" i="5"/>
  <c r="AC228" i="5"/>
  <c r="AP227" i="5"/>
  <c r="AM227" i="5"/>
  <c r="AK227" i="5"/>
  <c r="AT227" i="5" s="1"/>
  <c r="AJ227" i="5"/>
  <c r="AS227" i="5" s="1"/>
  <c r="AH227" i="5"/>
  <c r="AO227" i="5" s="1"/>
  <c r="AF227" i="5"/>
  <c r="AE227" i="5"/>
  <c r="AD227" i="5"/>
  <c r="AC227" i="5"/>
  <c r="AP226" i="5"/>
  <c r="AM226" i="5"/>
  <c r="AK226" i="5"/>
  <c r="AT226" i="5" s="1"/>
  <c r="AJ226" i="5"/>
  <c r="AS226" i="5" s="1"/>
  <c r="AH226" i="5"/>
  <c r="AO226" i="5" s="1"/>
  <c r="AF226" i="5"/>
  <c r="AE226" i="5"/>
  <c r="AD226" i="5"/>
  <c r="AC226" i="5"/>
  <c r="AP225" i="5"/>
  <c r="AM225" i="5"/>
  <c r="AK225" i="5"/>
  <c r="AT225" i="5" s="1"/>
  <c r="AJ225" i="5"/>
  <c r="AS225" i="5" s="1"/>
  <c r="AH225" i="5"/>
  <c r="AO225" i="5" s="1"/>
  <c r="AF225" i="5"/>
  <c r="AE225" i="5"/>
  <c r="AD225" i="5"/>
  <c r="AC225" i="5"/>
  <c r="AP224" i="5"/>
  <c r="AM224" i="5"/>
  <c r="AK224" i="5"/>
  <c r="AT224" i="5" s="1"/>
  <c r="AJ224" i="5"/>
  <c r="AS224" i="5" s="1"/>
  <c r="AH224" i="5"/>
  <c r="AO224" i="5" s="1"/>
  <c r="AF224" i="5"/>
  <c r="AE224" i="5"/>
  <c r="AD224" i="5"/>
  <c r="AC224" i="5"/>
  <c r="AP223" i="5"/>
  <c r="AM223" i="5"/>
  <c r="AK223" i="5"/>
  <c r="AT223" i="5" s="1"/>
  <c r="AJ223" i="5"/>
  <c r="AS223" i="5" s="1"/>
  <c r="AH223" i="5"/>
  <c r="AO223" i="5" s="1"/>
  <c r="AF223" i="5"/>
  <c r="AE223" i="5"/>
  <c r="AD223" i="5"/>
  <c r="AC223" i="5"/>
  <c r="AP222" i="5"/>
  <c r="AM222" i="5"/>
  <c r="AV222" i="5" s="1"/>
  <c r="AK222" i="5"/>
  <c r="AT222" i="5" s="1"/>
  <c r="AJ222" i="5"/>
  <c r="AS222" i="5" s="1"/>
  <c r="AH222" i="5"/>
  <c r="AO222" i="5" s="1"/>
  <c r="AF222" i="5"/>
  <c r="AE222" i="5"/>
  <c r="AD222" i="5"/>
  <c r="AC222" i="5"/>
  <c r="AP221" i="5"/>
  <c r="AM221" i="5"/>
  <c r="AK221" i="5"/>
  <c r="AT221" i="5" s="1"/>
  <c r="AJ221" i="5"/>
  <c r="AS221" i="5" s="1"/>
  <c r="AH221" i="5"/>
  <c r="AO221" i="5" s="1"/>
  <c r="AF221" i="5"/>
  <c r="AE221" i="5"/>
  <c r="AD221" i="5"/>
  <c r="AC221" i="5"/>
  <c r="AP220" i="5"/>
  <c r="AM220" i="5"/>
  <c r="AK220" i="5"/>
  <c r="AT220" i="5" s="1"/>
  <c r="AJ220" i="5"/>
  <c r="AS220" i="5" s="1"/>
  <c r="AH220" i="5"/>
  <c r="AO220" i="5" s="1"/>
  <c r="AF220" i="5"/>
  <c r="AE220" i="5"/>
  <c r="AD220" i="5"/>
  <c r="AC220" i="5"/>
  <c r="AP219" i="5"/>
  <c r="AM219" i="5"/>
  <c r="AK219" i="5"/>
  <c r="AT219" i="5" s="1"/>
  <c r="AJ219" i="5"/>
  <c r="AS219" i="5" s="1"/>
  <c r="AH219" i="5"/>
  <c r="AO219" i="5" s="1"/>
  <c r="AF219" i="5"/>
  <c r="AE219" i="5"/>
  <c r="AD219" i="5"/>
  <c r="AC219" i="5"/>
  <c r="AP218" i="5"/>
  <c r="AM218" i="5"/>
  <c r="AK218" i="5"/>
  <c r="AT218" i="5" s="1"/>
  <c r="AJ218" i="5"/>
  <c r="AS218" i="5" s="1"/>
  <c r="AH218" i="5"/>
  <c r="AO218" i="5" s="1"/>
  <c r="AF218" i="5"/>
  <c r="AE218" i="5"/>
  <c r="AD218" i="5"/>
  <c r="AC218" i="5"/>
  <c r="AP217" i="5"/>
  <c r="AM217" i="5"/>
  <c r="AK217" i="5"/>
  <c r="AT217" i="5" s="1"/>
  <c r="AJ217" i="5"/>
  <c r="AS217" i="5" s="1"/>
  <c r="AH217" i="5"/>
  <c r="AO217" i="5" s="1"/>
  <c r="AF217" i="5"/>
  <c r="AE217" i="5"/>
  <c r="AD217" i="5"/>
  <c r="AC217" i="5"/>
  <c r="AP216" i="5"/>
  <c r="AM216" i="5"/>
  <c r="AK216" i="5"/>
  <c r="AT216" i="5" s="1"/>
  <c r="AJ216" i="5"/>
  <c r="AS216" i="5" s="1"/>
  <c r="AH216" i="5"/>
  <c r="AO216" i="5" s="1"/>
  <c r="AF216" i="5"/>
  <c r="AE216" i="5"/>
  <c r="AD216" i="5"/>
  <c r="AC216" i="5"/>
  <c r="AP215" i="5"/>
  <c r="AM215" i="5"/>
  <c r="AK215" i="5"/>
  <c r="AT215" i="5" s="1"/>
  <c r="AJ215" i="5"/>
  <c r="AS215" i="5" s="1"/>
  <c r="AH215" i="5"/>
  <c r="AO215" i="5" s="1"/>
  <c r="AF215" i="5"/>
  <c r="AE215" i="5"/>
  <c r="AD215" i="5"/>
  <c r="AC215" i="5"/>
  <c r="AP214" i="5"/>
  <c r="AM214" i="5"/>
  <c r="AK214" i="5"/>
  <c r="AT214" i="5" s="1"/>
  <c r="AJ214" i="5"/>
  <c r="AS214" i="5" s="1"/>
  <c r="AH214" i="5"/>
  <c r="AO214" i="5" s="1"/>
  <c r="AF214" i="5"/>
  <c r="AE214" i="5"/>
  <c r="AD214" i="5"/>
  <c r="AC214" i="5"/>
  <c r="AP213" i="5"/>
  <c r="AM213" i="5"/>
  <c r="AK213" i="5"/>
  <c r="AT213" i="5" s="1"/>
  <c r="AJ213" i="5"/>
  <c r="AS213" i="5" s="1"/>
  <c r="AH213" i="5"/>
  <c r="AO213" i="5" s="1"/>
  <c r="AF213" i="5"/>
  <c r="AE213" i="5"/>
  <c r="AD213" i="5"/>
  <c r="AC213" i="5"/>
  <c r="AP212" i="5"/>
  <c r="AM212" i="5"/>
  <c r="AK212" i="5"/>
  <c r="AT212" i="5" s="1"/>
  <c r="AJ212" i="5"/>
  <c r="AS212" i="5" s="1"/>
  <c r="AH212" i="5"/>
  <c r="AO212" i="5" s="1"/>
  <c r="AF212" i="5"/>
  <c r="AE212" i="5"/>
  <c r="AD212" i="5"/>
  <c r="AC212" i="5"/>
  <c r="AP211" i="5"/>
  <c r="AM211" i="5"/>
  <c r="AK211" i="5"/>
  <c r="AT211" i="5" s="1"/>
  <c r="AJ211" i="5"/>
  <c r="AS211" i="5" s="1"/>
  <c r="AH211" i="5"/>
  <c r="AO211" i="5" s="1"/>
  <c r="AF211" i="5"/>
  <c r="AE211" i="5"/>
  <c r="AD211" i="5"/>
  <c r="AC211" i="5"/>
  <c r="AP210" i="5"/>
  <c r="AM210" i="5"/>
  <c r="AK210" i="5"/>
  <c r="AT210" i="5" s="1"/>
  <c r="AJ210" i="5"/>
  <c r="AS210" i="5" s="1"/>
  <c r="AH210" i="5"/>
  <c r="AO210" i="5" s="1"/>
  <c r="AF210" i="5"/>
  <c r="AE210" i="5"/>
  <c r="AD210" i="5"/>
  <c r="AC210" i="5"/>
  <c r="AP209" i="5"/>
  <c r="AM209" i="5"/>
  <c r="AK209" i="5"/>
  <c r="AT209" i="5" s="1"/>
  <c r="AJ209" i="5"/>
  <c r="AS209" i="5" s="1"/>
  <c r="AH209" i="5"/>
  <c r="AO209" i="5" s="1"/>
  <c r="AF209" i="5"/>
  <c r="AE209" i="5"/>
  <c r="AD209" i="5"/>
  <c r="AC209" i="5"/>
  <c r="AP208" i="5"/>
  <c r="AM208" i="5"/>
  <c r="AK208" i="5"/>
  <c r="AT208" i="5" s="1"/>
  <c r="AJ208" i="5"/>
  <c r="AS208" i="5" s="1"/>
  <c r="AH208" i="5"/>
  <c r="AO208" i="5" s="1"/>
  <c r="AF208" i="5"/>
  <c r="AE208" i="5"/>
  <c r="AD208" i="5"/>
  <c r="AC208" i="5"/>
  <c r="AP207" i="5"/>
  <c r="AM207" i="5"/>
  <c r="AK207" i="5"/>
  <c r="AT207" i="5" s="1"/>
  <c r="AJ207" i="5"/>
  <c r="AS207" i="5" s="1"/>
  <c r="AH207" i="5"/>
  <c r="AO207" i="5" s="1"/>
  <c r="AF207" i="5"/>
  <c r="AE207" i="5"/>
  <c r="AD207" i="5"/>
  <c r="AC207" i="5"/>
  <c r="AP206" i="5"/>
  <c r="AM206" i="5"/>
  <c r="AK206" i="5"/>
  <c r="AT206" i="5" s="1"/>
  <c r="AJ206" i="5"/>
  <c r="AS206" i="5" s="1"/>
  <c r="AH206" i="5"/>
  <c r="AO206" i="5" s="1"/>
  <c r="AF206" i="5"/>
  <c r="AE206" i="5"/>
  <c r="AD206" i="5"/>
  <c r="AC206" i="5"/>
  <c r="AP205" i="5"/>
  <c r="AM205" i="5"/>
  <c r="AK205" i="5"/>
  <c r="AT205" i="5" s="1"/>
  <c r="AJ205" i="5"/>
  <c r="AS205" i="5" s="1"/>
  <c r="AH205" i="5"/>
  <c r="AO205" i="5" s="1"/>
  <c r="AF205" i="5"/>
  <c r="AE205" i="5"/>
  <c r="AD205" i="5"/>
  <c r="AC205" i="5"/>
  <c r="AP204" i="5"/>
  <c r="AM204" i="5"/>
  <c r="AK204" i="5"/>
  <c r="AT204" i="5" s="1"/>
  <c r="AJ204" i="5"/>
  <c r="AS204" i="5" s="1"/>
  <c r="AH204" i="5"/>
  <c r="AO204" i="5" s="1"/>
  <c r="AF204" i="5"/>
  <c r="AE204" i="5"/>
  <c r="AD204" i="5"/>
  <c r="AC204" i="5"/>
  <c r="AP203" i="5"/>
  <c r="AM203" i="5"/>
  <c r="AK203" i="5"/>
  <c r="AT203" i="5" s="1"/>
  <c r="AJ203" i="5"/>
  <c r="AS203" i="5" s="1"/>
  <c r="AH203" i="5"/>
  <c r="AO203" i="5" s="1"/>
  <c r="AF203" i="5"/>
  <c r="AE203" i="5"/>
  <c r="AD203" i="5"/>
  <c r="AC203" i="5"/>
  <c r="AP202" i="5"/>
  <c r="AM202" i="5"/>
  <c r="AK202" i="5"/>
  <c r="AT202" i="5" s="1"/>
  <c r="AJ202" i="5"/>
  <c r="AS202" i="5" s="1"/>
  <c r="AH202" i="5"/>
  <c r="AO202" i="5" s="1"/>
  <c r="AF202" i="5"/>
  <c r="AE202" i="5"/>
  <c r="AD202" i="5"/>
  <c r="AC202" i="5"/>
  <c r="AP201" i="5"/>
  <c r="AM201" i="5"/>
  <c r="AK201" i="5"/>
  <c r="AT201" i="5" s="1"/>
  <c r="AJ201" i="5"/>
  <c r="AS201" i="5" s="1"/>
  <c r="AH201" i="5"/>
  <c r="AO201" i="5" s="1"/>
  <c r="AF201" i="5"/>
  <c r="AE201" i="5"/>
  <c r="AD201" i="5"/>
  <c r="AC201" i="5"/>
  <c r="AP200" i="5"/>
  <c r="AM200" i="5"/>
  <c r="AK200" i="5"/>
  <c r="AT200" i="5" s="1"/>
  <c r="AJ200" i="5"/>
  <c r="AS200" i="5" s="1"/>
  <c r="AH200" i="5"/>
  <c r="AO200" i="5" s="1"/>
  <c r="AF200" i="5"/>
  <c r="AE200" i="5"/>
  <c r="AD200" i="5"/>
  <c r="AC200" i="5"/>
  <c r="AP199" i="5"/>
  <c r="AM199" i="5"/>
  <c r="AK199" i="5"/>
  <c r="AT199" i="5" s="1"/>
  <c r="AJ199" i="5"/>
  <c r="AS199" i="5" s="1"/>
  <c r="AH199" i="5"/>
  <c r="AO199" i="5" s="1"/>
  <c r="AF199" i="5"/>
  <c r="AE199" i="5"/>
  <c r="AD199" i="5"/>
  <c r="AC199" i="5"/>
  <c r="AP198" i="5"/>
  <c r="AM198" i="5"/>
  <c r="AK198" i="5"/>
  <c r="AT198" i="5" s="1"/>
  <c r="AJ198" i="5"/>
  <c r="AS198" i="5" s="1"/>
  <c r="AH198" i="5"/>
  <c r="AO198" i="5" s="1"/>
  <c r="AF198" i="5"/>
  <c r="AE198" i="5"/>
  <c r="AD198" i="5"/>
  <c r="AC198" i="5"/>
  <c r="AP197" i="5"/>
  <c r="AM197" i="5"/>
  <c r="AK197" i="5"/>
  <c r="AT197" i="5" s="1"/>
  <c r="AJ197" i="5"/>
  <c r="AS197" i="5" s="1"/>
  <c r="AH197" i="5"/>
  <c r="AO197" i="5" s="1"/>
  <c r="AF197" i="5"/>
  <c r="AE197" i="5"/>
  <c r="AD197" i="5"/>
  <c r="AC197" i="5"/>
  <c r="AP196" i="5"/>
  <c r="AM196" i="5"/>
  <c r="AK196" i="5"/>
  <c r="AT196" i="5" s="1"/>
  <c r="AJ196" i="5"/>
  <c r="AS196" i="5" s="1"/>
  <c r="AH196" i="5"/>
  <c r="AO196" i="5" s="1"/>
  <c r="AF196" i="5"/>
  <c r="AE196" i="5"/>
  <c r="AD196" i="5"/>
  <c r="AC196" i="5"/>
  <c r="AP195" i="5"/>
  <c r="AM195" i="5"/>
  <c r="AK195" i="5"/>
  <c r="AT195" i="5" s="1"/>
  <c r="AJ195" i="5"/>
  <c r="AS195" i="5" s="1"/>
  <c r="AH195" i="5"/>
  <c r="AO195" i="5" s="1"/>
  <c r="AF195" i="5"/>
  <c r="AE195" i="5"/>
  <c r="AD195" i="5"/>
  <c r="AC195" i="5"/>
  <c r="AP194" i="5"/>
  <c r="AM194" i="5"/>
  <c r="AK194" i="5"/>
  <c r="AT194" i="5" s="1"/>
  <c r="AJ194" i="5"/>
  <c r="AS194" i="5" s="1"/>
  <c r="AH194" i="5"/>
  <c r="AO194" i="5" s="1"/>
  <c r="AF194" i="5"/>
  <c r="AE194" i="5"/>
  <c r="AD194" i="5"/>
  <c r="AC194" i="5"/>
  <c r="AP193" i="5"/>
  <c r="AM193" i="5"/>
  <c r="AK193" i="5"/>
  <c r="AT193" i="5" s="1"/>
  <c r="AJ193" i="5"/>
  <c r="AS193" i="5" s="1"/>
  <c r="AH193" i="5"/>
  <c r="AO193" i="5" s="1"/>
  <c r="AF193" i="5"/>
  <c r="AE193" i="5"/>
  <c r="AD193" i="5"/>
  <c r="AC193" i="5"/>
  <c r="AP192" i="5"/>
  <c r="AM192" i="5"/>
  <c r="AK192" i="5"/>
  <c r="AT192" i="5" s="1"/>
  <c r="AJ192" i="5"/>
  <c r="AS192" i="5" s="1"/>
  <c r="AH192" i="5"/>
  <c r="AO192" i="5" s="1"/>
  <c r="AF192" i="5"/>
  <c r="AE192" i="5"/>
  <c r="AD192" i="5"/>
  <c r="AC192" i="5"/>
  <c r="AP191" i="5"/>
  <c r="AM191" i="5"/>
  <c r="AK191" i="5"/>
  <c r="AT191" i="5" s="1"/>
  <c r="AJ191" i="5"/>
  <c r="AS191" i="5" s="1"/>
  <c r="AH191" i="5"/>
  <c r="AO191" i="5" s="1"/>
  <c r="AF191" i="5"/>
  <c r="AE191" i="5"/>
  <c r="AD191" i="5"/>
  <c r="AC191" i="5"/>
  <c r="AP190" i="5"/>
  <c r="AM190" i="5"/>
  <c r="AK190" i="5"/>
  <c r="AT190" i="5" s="1"/>
  <c r="AJ190" i="5"/>
  <c r="AS190" i="5" s="1"/>
  <c r="AH190" i="5"/>
  <c r="AO190" i="5" s="1"/>
  <c r="AF190" i="5"/>
  <c r="AE190" i="5"/>
  <c r="AD190" i="5"/>
  <c r="AC190" i="5"/>
  <c r="AP189" i="5"/>
  <c r="AM189" i="5"/>
  <c r="AK189" i="5"/>
  <c r="AT189" i="5" s="1"/>
  <c r="AJ189" i="5"/>
  <c r="AS189" i="5" s="1"/>
  <c r="AH189" i="5"/>
  <c r="AO189" i="5" s="1"/>
  <c r="AF189" i="5"/>
  <c r="AE189" i="5"/>
  <c r="AD189" i="5"/>
  <c r="AC189" i="5"/>
  <c r="AP188" i="5"/>
  <c r="AM188" i="5"/>
  <c r="AK188" i="5"/>
  <c r="AT188" i="5" s="1"/>
  <c r="AJ188" i="5"/>
  <c r="AS188" i="5" s="1"/>
  <c r="AH188" i="5"/>
  <c r="AO188" i="5" s="1"/>
  <c r="AF188" i="5"/>
  <c r="AE188" i="5"/>
  <c r="AD188" i="5"/>
  <c r="AC188" i="5"/>
  <c r="AP187" i="5"/>
  <c r="AM187" i="5"/>
  <c r="AK187" i="5"/>
  <c r="AT187" i="5" s="1"/>
  <c r="AJ187" i="5"/>
  <c r="AS187" i="5" s="1"/>
  <c r="AH187" i="5"/>
  <c r="AO187" i="5" s="1"/>
  <c r="AF187" i="5"/>
  <c r="AE187" i="5"/>
  <c r="AD187" i="5"/>
  <c r="AC187" i="5"/>
  <c r="AP186" i="5"/>
  <c r="AM186" i="5"/>
  <c r="AK186" i="5"/>
  <c r="AT186" i="5" s="1"/>
  <c r="AJ186" i="5"/>
  <c r="AS186" i="5" s="1"/>
  <c r="AH186" i="5"/>
  <c r="AO186" i="5" s="1"/>
  <c r="AF186" i="5"/>
  <c r="AE186" i="5"/>
  <c r="AD186" i="5"/>
  <c r="AC186" i="5"/>
  <c r="AP185" i="5"/>
  <c r="AM185" i="5"/>
  <c r="AK185" i="5"/>
  <c r="AT185" i="5" s="1"/>
  <c r="AJ185" i="5"/>
  <c r="AS185" i="5" s="1"/>
  <c r="AH185" i="5"/>
  <c r="AO185" i="5" s="1"/>
  <c r="AF185" i="5"/>
  <c r="AE185" i="5"/>
  <c r="AD185" i="5"/>
  <c r="AC185" i="5"/>
  <c r="AP184" i="5"/>
  <c r="AM184" i="5"/>
  <c r="AK184" i="5"/>
  <c r="AT184" i="5" s="1"/>
  <c r="AJ184" i="5"/>
  <c r="AS184" i="5" s="1"/>
  <c r="AH184" i="5"/>
  <c r="AO184" i="5" s="1"/>
  <c r="AF184" i="5"/>
  <c r="AE184" i="5"/>
  <c r="AD184" i="5"/>
  <c r="AC184" i="5"/>
  <c r="AP183" i="5"/>
  <c r="AM183" i="5"/>
  <c r="AK183" i="5"/>
  <c r="AT183" i="5" s="1"/>
  <c r="AJ183" i="5"/>
  <c r="AS183" i="5" s="1"/>
  <c r="AH183" i="5"/>
  <c r="AO183" i="5" s="1"/>
  <c r="AF183" i="5"/>
  <c r="AE183" i="5"/>
  <c r="AD183" i="5"/>
  <c r="AC183" i="5"/>
  <c r="AP182" i="5"/>
  <c r="AM182" i="5"/>
  <c r="AK182" i="5"/>
  <c r="AT182" i="5" s="1"/>
  <c r="AJ182" i="5"/>
  <c r="AS182" i="5" s="1"/>
  <c r="AH182" i="5"/>
  <c r="AO182" i="5" s="1"/>
  <c r="AF182" i="5"/>
  <c r="AE182" i="5"/>
  <c r="AD182" i="5"/>
  <c r="AC182" i="5"/>
  <c r="AP181" i="5"/>
  <c r="AM181" i="5"/>
  <c r="AK181" i="5"/>
  <c r="AT181" i="5" s="1"/>
  <c r="AJ181" i="5"/>
  <c r="AS181" i="5" s="1"/>
  <c r="AH181" i="5"/>
  <c r="AO181" i="5" s="1"/>
  <c r="AF181" i="5"/>
  <c r="AE181" i="5"/>
  <c r="AD181" i="5"/>
  <c r="AC181" i="5"/>
  <c r="AP180" i="5"/>
  <c r="AM180" i="5"/>
  <c r="AK180" i="5"/>
  <c r="AT180" i="5" s="1"/>
  <c r="AJ180" i="5"/>
  <c r="AS180" i="5" s="1"/>
  <c r="AH180" i="5"/>
  <c r="AO180" i="5" s="1"/>
  <c r="AF180" i="5"/>
  <c r="AE180" i="5"/>
  <c r="AD180" i="5"/>
  <c r="AC180" i="5"/>
  <c r="AP179" i="5"/>
  <c r="AM179" i="5"/>
  <c r="AK179" i="5"/>
  <c r="AT179" i="5" s="1"/>
  <c r="AJ179" i="5"/>
  <c r="AS179" i="5" s="1"/>
  <c r="AH179" i="5"/>
  <c r="AO179" i="5" s="1"/>
  <c r="AF179" i="5"/>
  <c r="AE179" i="5"/>
  <c r="AD179" i="5"/>
  <c r="AC179" i="5"/>
  <c r="AP178" i="5"/>
  <c r="AM178" i="5"/>
  <c r="AK178" i="5"/>
  <c r="AT178" i="5" s="1"/>
  <c r="AJ178" i="5"/>
  <c r="AS178" i="5" s="1"/>
  <c r="AH178" i="5"/>
  <c r="AO178" i="5" s="1"/>
  <c r="AF178" i="5"/>
  <c r="AE178" i="5"/>
  <c r="AD178" i="5"/>
  <c r="AC178" i="5"/>
  <c r="AP177" i="5"/>
  <c r="AM177" i="5"/>
  <c r="AK177" i="5"/>
  <c r="AT177" i="5" s="1"/>
  <c r="AJ177" i="5"/>
  <c r="AS177" i="5" s="1"/>
  <c r="AH177" i="5"/>
  <c r="AO177" i="5" s="1"/>
  <c r="AF177" i="5"/>
  <c r="AE177" i="5"/>
  <c r="AD177" i="5"/>
  <c r="AC177" i="5"/>
  <c r="AP176" i="5"/>
  <c r="AM176" i="5"/>
  <c r="AK176" i="5"/>
  <c r="AT176" i="5" s="1"/>
  <c r="AJ176" i="5"/>
  <c r="AS176" i="5" s="1"/>
  <c r="AH176" i="5"/>
  <c r="AO176" i="5" s="1"/>
  <c r="AF176" i="5"/>
  <c r="AE176" i="5"/>
  <c r="AD176" i="5"/>
  <c r="AC176" i="5"/>
  <c r="AP175" i="5"/>
  <c r="AM175" i="5"/>
  <c r="AK175" i="5"/>
  <c r="AT175" i="5" s="1"/>
  <c r="AJ175" i="5"/>
  <c r="AS175" i="5" s="1"/>
  <c r="AH175" i="5"/>
  <c r="AO175" i="5" s="1"/>
  <c r="AF175" i="5"/>
  <c r="AE175" i="5"/>
  <c r="AD175" i="5"/>
  <c r="AC175" i="5"/>
  <c r="AP174" i="5"/>
  <c r="AM174" i="5"/>
  <c r="AK174" i="5"/>
  <c r="AT174" i="5" s="1"/>
  <c r="AJ174" i="5"/>
  <c r="AS174" i="5" s="1"/>
  <c r="AH174" i="5"/>
  <c r="AO174" i="5" s="1"/>
  <c r="AF174" i="5"/>
  <c r="AE174" i="5"/>
  <c r="AD174" i="5"/>
  <c r="AC174" i="5"/>
  <c r="AP173" i="5"/>
  <c r="AM173" i="5"/>
  <c r="AK173" i="5"/>
  <c r="AT173" i="5" s="1"/>
  <c r="AJ173" i="5"/>
  <c r="AS173" i="5" s="1"/>
  <c r="AH173" i="5"/>
  <c r="AO173" i="5" s="1"/>
  <c r="AF173" i="5"/>
  <c r="AE173" i="5"/>
  <c r="AD173" i="5"/>
  <c r="AC173" i="5"/>
  <c r="AP172" i="5"/>
  <c r="AM172" i="5"/>
  <c r="AK172" i="5"/>
  <c r="AT172" i="5" s="1"/>
  <c r="AJ172" i="5"/>
  <c r="AS172" i="5" s="1"/>
  <c r="AH172" i="5"/>
  <c r="AO172" i="5" s="1"/>
  <c r="AF172" i="5"/>
  <c r="AE172" i="5"/>
  <c r="AD172" i="5"/>
  <c r="AC172" i="5"/>
  <c r="AP171" i="5"/>
  <c r="AM171" i="5"/>
  <c r="AK171" i="5"/>
  <c r="AT171" i="5" s="1"/>
  <c r="AJ171" i="5"/>
  <c r="AS171" i="5" s="1"/>
  <c r="AH171" i="5"/>
  <c r="AO171" i="5" s="1"/>
  <c r="AF171" i="5"/>
  <c r="AE171" i="5"/>
  <c r="AD171" i="5"/>
  <c r="AC171" i="5"/>
  <c r="AP170" i="5"/>
  <c r="AM170" i="5"/>
  <c r="AK170" i="5"/>
  <c r="AT170" i="5" s="1"/>
  <c r="AJ170" i="5"/>
  <c r="AS170" i="5" s="1"/>
  <c r="AH170" i="5"/>
  <c r="AO170" i="5" s="1"/>
  <c r="AF170" i="5"/>
  <c r="AE170" i="5"/>
  <c r="AD170" i="5"/>
  <c r="AC170" i="5"/>
  <c r="AP169" i="5"/>
  <c r="AM169" i="5"/>
  <c r="AK169" i="5"/>
  <c r="AT169" i="5" s="1"/>
  <c r="AJ169" i="5"/>
  <c r="AS169" i="5" s="1"/>
  <c r="AH169" i="5"/>
  <c r="AO169" i="5" s="1"/>
  <c r="AF169" i="5"/>
  <c r="AE169" i="5"/>
  <c r="AD169" i="5"/>
  <c r="AC169" i="5"/>
  <c r="AP168" i="5"/>
  <c r="AM168" i="5"/>
  <c r="AK168" i="5"/>
  <c r="AT168" i="5" s="1"/>
  <c r="AJ168" i="5"/>
  <c r="AS168" i="5" s="1"/>
  <c r="AH168" i="5"/>
  <c r="AO168" i="5" s="1"/>
  <c r="AF168" i="5"/>
  <c r="AE168" i="5"/>
  <c r="AD168" i="5"/>
  <c r="AC168" i="5"/>
  <c r="AP167" i="5"/>
  <c r="AM167" i="5"/>
  <c r="AK167" i="5"/>
  <c r="AT167" i="5" s="1"/>
  <c r="AJ167" i="5"/>
  <c r="AS167" i="5" s="1"/>
  <c r="AH167" i="5"/>
  <c r="AO167" i="5" s="1"/>
  <c r="AF167" i="5"/>
  <c r="AE167" i="5"/>
  <c r="AD167" i="5"/>
  <c r="AC167" i="5"/>
  <c r="AP166" i="5"/>
  <c r="AM166" i="5"/>
  <c r="AK166" i="5"/>
  <c r="AT166" i="5" s="1"/>
  <c r="AJ166" i="5"/>
  <c r="AS166" i="5" s="1"/>
  <c r="AH166" i="5"/>
  <c r="AO166" i="5" s="1"/>
  <c r="AF166" i="5"/>
  <c r="AE166" i="5"/>
  <c r="AD166" i="5"/>
  <c r="AC166" i="5"/>
  <c r="AP165" i="5"/>
  <c r="AM165" i="5"/>
  <c r="AK165" i="5"/>
  <c r="AT165" i="5" s="1"/>
  <c r="AJ165" i="5"/>
  <c r="AS165" i="5" s="1"/>
  <c r="AH165" i="5"/>
  <c r="AO165" i="5" s="1"/>
  <c r="AF165" i="5"/>
  <c r="AE165" i="5"/>
  <c r="AD165" i="5"/>
  <c r="AC165" i="5"/>
  <c r="AP164" i="5"/>
  <c r="AM164" i="5"/>
  <c r="AK164" i="5"/>
  <c r="AT164" i="5" s="1"/>
  <c r="AJ164" i="5"/>
  <c r="AS164" i="5" s="1"/>
  <c r="AH164" i="5"/>
  <c r="AO164" i="5" s="1"/>
  <c r="AF164" i="5"/>
  <c r="AE164" i="5"/>
  <c r="AD164" i="5"/>
  <c r="AC164" i="5"/>
  <c r="AP163" i="5"/>
  <c r="AM163" i="5"/>
  <c r="AK163" i="5"/>
  <c r="AT163" i="5" s="1"/>
  <c r="AJ163" i="5"/>
  <c r="AS163" i="5" s="1"/>
  <c r="AH163" i="5"/>
  <c r="AO163" i="5" s="1"/>
  <c r="AF163" i="5"/>
  <c r="AE163" i="5"/>
  <c r="AD163" i="5"/>
  <c r="AC163" i="5"/>
  <c r="AP162" i="5"/>
  <c r="AM162" i="5"/>
  <c r="AK162" i="5"/>
  <c r="AT162" i="5" s="1"/>
  <c r="AJ162" i="5"/>
  <c r="AS162" i="5" s="1"/>
  <c r="AH162" i="5"/>
  <c r="AO162" i="5" s="1"/>
  <c r="AF162" i="5"/>
  <c r="AE162" i="5"/>
  <c r="AD162" i="5"/>
  <c r="AC162" i="5"/>
  <c r="AP161" i="5"/>
  <c r="AM161" i="5"/>
  <c r="AK161" i="5"/>
  <c r="AT161" i="5" s="1"/>
  <c r="AJ161" i="5"/>
  <c r="AS161" i="5" s="1"/>
  <c r="AH161" i="5"/>
  <c r="AO161" i="5" s="1"/>
  <c r="AF161" i="5"/>
  <c r="AE161" i="5"/>
  <c r="AD161" i="5"/>
  <c r="AC161" i="5"/>
  <c r="AP160" i="5"/>
  <c r="AM160" i="5"/>
  <c r="AK160" i="5"/>
  <c r="AT160" i="5" s="1"/>
  <c r="AJ160" i="5"/>
  <c r="AS160" i="5" s="1"/>
  <c r="AH160" i="5"/>
  <c r="AO160" i="5" s="1"/>
  <c r="AF160" i="5"/>
  <c r="AE160" i="5"/>
  <c r="AD160" i="5"/>
  <c r="AC160" i="5"/>
  <c r="AP159" i="5"/>
  <c r="AM159" i="5"/>
  <c r="AK159" i="5"/>
  <c r="AT159" i="5" s="1"/>
  <c r="AJ159" i="5"/>
  <c r="AS159" i="5" s="1"/>
  <c r="AH159" i="5"/>
  <c r="AO159" i="5" s="1"/>
  <c r="AF159" i="5"/>
  <c r="AE159" i="5"/>
  <c r="AD159" i="5"/>
  <c r="AC159" i="5"/>
  <c r="AP158" i="5"/>
  <c r="AM158" i="5"/>
  <c r="AK158" i="5"/>
  <c r="AT158" i="5" s="1"/>
  <c r="AJ158" i="5"/>
  <c r="AS158" i="5" s="1"/>
  <c r="AH158" i="5"/>
  <c r="AO158" i="5" s="1"/>
  <c r="AF158" i="5"/>
  <c r="AE158" i="5"/>
  <c r="AD158" i="5"/>
  <c r="AC158" i="5"/>
  <c r="AP157" i="5"/>
  <c r="AM157" i="5"/>
  <c r="AK157" i="5"/>
  <c r="AT157" i="5" s="1"/>
  <c r="AJ157" i="5"/>
  <c r="AS157" i="5" s="1"/>
  <c r="AH157" i="5"/>
  <c r="AO157" i="5" s="1"/>
  <c r="AF157" i="5"/>
  <c r="AE157" i="5"/>
  <c r="AD157" i="5"/>
  <c r="AC157" i="5"/>
  <c r="AP156" i="5"/>
  <c r="AM156" i="5"/>
  <c r="AK156" i="5"/>
  <c r="AT156" i="5" s="1"/>
  <c r="AJ156" i="5"/>
  <c r="AS156" i="5" s="1"/>
  <c r="AH156" i="5"/>
  <c r="AO156" i="5" s="1"/>
  <c r="AF156" i="5"/>
  <c r="AE156" i="5"/>
  <c r="AD156" i="5"/>
  <c r="AC156" i="5"/>
  <c r="AP155" i="5"/>
  <c r="AM155" i="5"/>
  <c r="AK155" i="5"/>
  <c r="AT155" i="5" s="1"/>
  <c r="AJ155" i="5"/>
  <c r="AS155" i="5" s="1"/>
  <c r="AH155" i="5"/>
  <c r="AO155" i="5" s="1"/>
  <c r="AF155" i="5"/>
  <c r="AE155" i="5"/>
  <c r="AD155" i="5"/>
  <c r="AC155" i="5"/>
  <c r="AP154" i="5"/>
  <c r="AM154" i="5"/>
  <c r="AK154" i="5"/>
  <c r="AT154" i="5" s="1"/>
  <c r="AJ154" i="5"/>
  <c r="AS154" i="5" s="1"/>
  <c r="AH154" i="5"/>
  <c r="AO154" i="5" s="1"/>
  <c r="AF154" i="5"/>
  <c r="AE154" i="5"/>
  <c r="AD154" i="5"/>
  <c r="AC154" i="5"/>
  <c r="AP153" i="5"/>
  <c r="AM153" i="5"/>
  <c r="AK153" i="5"/>
  <c r="AT153" i="5" s="1"/>
  <c r="AJ153" i="5"/>
  <c r="AS153" i="5" s="1"/>
  <c r="AH153" i="5"/>
  <c r="AO153" i="5" s="1"/>
  <c r="AF153" i="5"/>
  <c r="AE153" i="5"/>
  <c r="AD153" i="5"/>
  <c r="AC153" i="5"/>
  <c r="AP152" i="5"/>
  <c r="AM152" i="5"/>
  <c r="AK152" i="5"/>
  <c r="AT152" i="5" s="1"/>
  <c r="AJ152" i="5"/>
  <c r="AS152" i="5" s="1"/>
  <c r="AH152" i="5"/>
  <c r="AO152" i="5" s="1"/>
  <c r="AF152" i="5"/>
  <c r="AE152" i="5"/>
  <c r="AD152" i="5"/>
  <c r="AC152" i="5"/>
  <c r="AP151" i="5"/>
  <c r="AM151" i="5"/>
  <c r="AK151" i="5"/>
  <c r="AT151" i="5" s="1"/>
  <c r="AJ151" i="5"/>
  <c r="AS151" i="5" s="1"/>
  <c r="AH151" i="5"/>
  <c r="AO151" i="5" s="1"/>
  <c r="AQ151" i="5" s="1"/>
  <c r="AF151" i="5"/>
  <c r="AE151" i="5"/>
  <c r="AD151" i="5"/>
  <c r="AC151" i="5"/>
  <c r="AP150" i="5"/>
  <c r="AM150" i="5"/>
  <c r="AK150" i="5"/>
  <c r="AT150" i="5" s="1"/>
  <c r="AJ150" i="5"/>
  <c r="AS150" i="5" s="1"/>
  <c r="AH150" i="5"/>
  <c r="AO150" i="5" s="1"/>
  <c r="AF150" i="5"/>
  <c r="AE150" i="5"/>
  <c r="AD150" i="5"/>
  <c r="AC150" i="5"/>
  <c r="AP149" i="5"/>
  <c r="AM149" i="5"/>
  <c r="AK149" i="5"/>
  <c r="AT149" i="5" s="1"/>
  <c r="AJ149" i="5"/>
  <c r="AS149" i="5" s="1"/>
  <c r="AH149" i="5"/>
  <c r="AO149" i="5" s="1"/>
  <c r="AF149" i="5"/>
  <c r="AE149" i="5"/>
  <c r="AD149" i="5"/>
  <c r="AC149" i="5"/>
  <c r="AP148" i="5"/>
  <c r="AM148" i="5"/>
  <c r="AK148" i="5"/>
  <c r="AT148" i="5" s="1"/>
  <c r="AJ148" i="5"/>
  <c r="AS148" i="5" s="1"/>
  <c r="AH148" i="5"/>
  <c r="AO148" i="5" s="1"/>
  <c r="AF148" i="5"/>
  <c r="AE148" i="5"/>
  <c r="AD148" i="5"/>
  <c r="AC148" i="5"/>
  <c r="AP147" i="5"/>
  <c r="AM147" i="5"/>
  <c r="AK147" i="5"/>
  <c r="AT147" i="5" s="1"/>
  <c r="AJ147" i="5"/>
  <c r="AS147" i="5" s="1"/>
  <c r="AH147" i="5"/>
  <c r="AO147" i="5" s="1"/>
  <c r="AF147" i="5"/>
  <c r="AE147" i="5"/>
  <c r="AD147" i="5"/>
  <c r="AC147" i="5"/>
  <c r="AP146" i="5"/>
  <c r="AM146" i="5"/>
  <c r="AK146" i="5"/>
  <c r="AT146" i="5" s="1"/>
  <c r="AJ146" i="5"/>
  <c r="AS146" i="5" s="1"/>
  <c r="AH146" i="5"/>
  <c r="AO146" i="5" s="1"/>
  <c r="AF146" i="5"/>
  <c r="AE146" i="5"/>
  <c r="AD146" i="5"/>
  <c r="AC146" i="5"/>
  <c r="AP145" i="5"/>
  <c r="AM145" i="5"/>
  <c r="AK145" i="5"/>
  <c r="AT145" i="5" s="1"/>
  <c r="AJ145" i="5"/>
  <c r="AS145" i="5" s="1"/>
  <c r="AH145" i="5"/>
  <c r="AO145" i="5" s="1"/>
  <c r="AF145" i="5"/>
  <c r="AE145" i="5"/>
  <c r="AD145" i="5"/>
  <c r="AC145" i="5"/>
  <c r="AP144" i="5"/>
  <c r="AM144" i="5"/>
  <c r="AK144" i="5"/>
  <c r="AT144" i="5" s="1"/>
  <c r="AJ144" i="5"/>
  <c r="AS144" i="5" s="1"/>
  <c r="AH144" i="5"/>
  <c r="AO144" i="5" s="1"/>
  <c r="AF144" i="5"/>
  <c r="AE144" i="5"/>
  <c r="AD144" i="5"/>
  <c r="AC144" i="5"/>
  <c r="AP143" i="5"/>
  <c r="AM143" i="5"/>
  <c r="AK143" i="5"/>
  <c r="AT143" i="5" s="1"/>
  <c r="AJ143" i="5"/>
  <c r="AS143" i="5" s="1"/>
  <c r="AH143" i="5"/>
  <c r="AO143" i="5" s="1"/>
  <c r="AQ143" i="5" s="1"/>
  <c r="AF143" i="5"/>
  <c r="AE143" i="5"/>
  <c r="AD143" i="5"/>
  <c r="AC143" i="5"/>
  <c r="AP142" i="5"/>
  <c r="AM142" i="5"/>
  <c r="AK142" i="5"/>
  <c r="AT142" i="5" s="1"/>
  <c r="AJ142" i="5"/>
  <c r="AS142" i="5" s="1"/>
  <c r="AH142" i="5"/>
  <c r="AO142" i="5" s="1"/>
  <c r="AF142" i="5"/>
  <c r="AE142" i="5"/>
  <c r="AD142" i="5"/>
  <c r="AC142" i="5"/>
  <c r="AP141" i="5"/>
  <c r="AM141" i="5"/>
  <c r="AK141" i="5"/>
  <c r="AT141" i="5" s="1"/>
  <c r="AJ141" i="5"/>
  <c r="AS141" i="5" s="1"/>
  <c r="AH141" i="5"/>
  <c r="AO141" i="5" s="1"/>
  <c r="AF141" i="5"/>
  <c r="AE141" i="5"/>
  <c r="AD141" i="5"/>
  <c r="AC141" i="5"/>
  <c r="AP140" i="5"/>
  <c r="AM140" i="5"/>
  <c r="AK140" i="5"/>
  <c r="AT140" i="5" s="1"/>
  <c r="AJ140" i="5"/>
  <c r="AS140" i="5" s="1"/>
  <c r="AH140" i="5"/>
  <c r="AO140" i="5" s="1"/>
  <c r="AF140" i="5"/>
  <c r="AE140" i="5"/>
  <c r="AD140" i="5"/>
  <c r="AC140" i="5"/>
  <c r="AP139" i="5"/>
  <c r="AM139" i="5"/>
  <c r="AK139" i="5"/>
  <c r="AT139" i="5" s="1"/>
  <c r="AJ139" i="5"/>
  <c r="AS139" i="5" s="1"/>
  <c r="AH139" i="5"/>
  <c r="AO139" i="5" s="1"/>
  <c r="AF139" i="5"/>
  <c r="AE139" i="5"/>
  <c r="AD139" i="5"/>
  <c r="AC139" i="5"/>
  <c r="AP138" i="5"/>
  <c r="AM138" i="5"/>
  <c r="AK138" i="5"/>
  <c r="AT138" i="5" s="1"/>
  <c r="AJ138" i="5"/>
  <c r="AS138" i="5" s="1"/>
  <c r="AH138" i="5"/>
  <c r="AO138" i="5" s="1"/>
  <c r="AF138" i="5"/>
  <c r="AE138" i="5"/>
  <c r="AD138" i="5"/>
  <c r="AC138" i="5"/>
  <c r="AP137" i="5"/>
  <c r="AM137" i="5"/>
  <c r="AK137" i="5"/>
  <c r="AT137" i="5" s="1"/>
  <c r="AJ137" i="5"/>
  <c r="AS137" i="5" s="1"/>
  <c r="AH137" i="5"/>
  <c r="AO137" i="5" s="1"/>
  <c r="AF137" i="5"/>
  <c r="AE137" i="5"/>
  <c r="AD137" i="5"/>
  <c r="AC137" i="5"/>
  <c r="AP136" i="5"/>
  <c r="AM136" i="5"/>
  <c r="AK136" i="5"/>
  <c r="AT136" i="5" s="1"/>
  <c r="AJ136" i="5"/>
  <c r="AS136" i="5" s="1"/>
  <c r="AH136" i="5"/>
  <c r="AO136" i="5" s="1"/>
  <c r="AF136" i="5"/>
  <c r="AE136" i="5"/>
  <c r="AD136" i="5"/>
  <c r="AC136" i="5"/>
  <c r="AP135" i="5"/>
  <c r="AM135" i="5"/>
  <c r="AK135" i="5"/>
  <c r="AT135" i="5" s="1"/>
  <c r="AJ135" i="5"/>
  <c r="AS135" i="5" s="1"/>
  <c r="AH135" i="5"/>
  <c r="AO135" i="5" s="1"/>
  <c r="AF135" i="5"/>
  <c r="AE135" i="5"/>
  <c r="AD135" i="5"/>
  <c r="AC135" i="5"/>
  <c r="AP134" i="5"/>
  <c r="AM134" i="5"/>
  <c r="AK134" i="5"/>
  <c r="AT134" i="5" s="1"/>
  <c r="AJ134" i="5"/>
  <c r="AS134" i="5" s="1"/>
  <c r="AH134" i="5"/>
  <c r="AO134" i="5" s="1"/>
  <c r="AF134" i="5"/>
  <c r="AE134" i="5"/>
  <c r="AD134" i="5"/>
  <c r="AC134" i="5"/>
  <c r="AP133" i="5"/>
  <c r="AM133" i="5"/>
  <c r="AK133" i="5"/>
  <c r="AT133" i="5" s="1"/>
  <c r="AJ133" i="5"/>
  <c r="AS133" i="5" s="1"/>
  <c r="AH133" i="5"/>
  <c r="AO133" i="5" s="1"/>
  <c r="AF133" i="5"/>
  <c r="AE133" i="5"/>
  <c r="AD133" i="5"/>
  <c r="AC133" i="5"/>
  <c r="AP132" i="5"/>
  <c r="AM132" i="5"/>
  <c r="AK132" i="5"/>
  <c r="AT132" i="5" s="1"/>
  <c r="AJ132" i="5"/>
  <c r="AS132" i="5" s="1"/>
  <c r="AH132" i="5"/>
  <c r="AO132" i="5" s="1"/>
  <c r="AF132" i="5"/>
  <c r="AE132" i="5"/>
  <c r="AD132" i="5"/>
  <c r="AC132" i="5"/>
  <c r="AP131" i="5"/>
  <c r="AM131" i="5"/>
  <c r="AK131" i="5"/>
  <c r="AT131" i="5" s="1"/>
  <c r="AJ131" i="5"/>
  <c r="AS131" i="5" s="1"/>
  <c r="AH131" i="5"/>
  <c r="AO131" i="5" s="1"/>
  <c r="AF131" i="5"/>
  <c r="AE131" i="5"/>
  <c r="AD131" i="5"/>
  <c r="AC131" i="5"/>
  <c r="AP130" i="5"/>
  <c r="AM130" i="5"/>
  <c r="AK130" i="5"/>
  <c r="AT130" i="5" s="1"/>
  <c r="AJ130" i="5"/>
  <c r="AS130" i="5" s="1"/>
  <c r="AH130" i="5"/>
  <c r="AO130" i="5" s="1"/>
  <c r="AF130" i="5"/>
  <c r="AE130" i="5"/>
  <c r="AD130" i="5"/>
  <c r="AC130" i="5"/>
  <c r="AP129" i="5"/>
  <c r="AM129" i="5"/>
  <c r="AK129" i="5"/>
  <c r="AT129" i="5" s="1"/>
  <c r="AJ129" i="5"/>
  <c r="AS129" i="5" s="1"/>
  <c r="AH129" i="5"/>
  <c r="AO129" i="5" s="1"/>
  <c r="AF129" i="5"/>
  <c r="AE129" i="5"/>
  <c r="AD129" i="5"/>
  <c r="AC129" i="5"/>
  <c r="AP128" i="5"/>
  <c r="AM128" i="5"/>
  <c r="AK128" i="5"/>
  <c r="AT128" i="5" s="1"/>
  <c r="AJ128" i="5"/>
  <c r="AS128" i="5" s="1"/>
  <c r="AH128" i="5"/>
  <c r="AO128" i="5" s="1"/>
  <c r="AF128" i="5"/>
  <c r="AE128" i="5"/>
  <c r="AD128" i="5"/>
  <c r="AC128" i="5"/>
  <c r="AP127" i="5"/>
  <c r="AM127" i="5"/>
  <c r="AK127" i="5"/>
  <c r="AT127" i="5" s="1"/>
  <c r="AJ127" i="5"/>
  <c r="AS127" i="5" s="1"/>
  <c r="AH127" i="5"/>
  <c r="AO127" i="5" s="1"/>
  <c r="AF127" i="5"/>
  <c r="AE127" i="5"/>
  <c r="AD127" i="5"/>
  <c r="AC127" i="5"/>
  <c r="AP126" i="5"/>
  <c r="AM126" i="5"/>
  <c r="AK126" i="5"/>
  <c r="AT126" i="5" s="1"/>
  <c r="AJ126" i="5"/>
  <c r="AS126" i="5" s="1"/>
  <c r="AH126" i="5"/>
  <c r="AO126" i="5" s="1"/>
  <c r="AF126" i="5"/>
  <c r="AE126" i="5"/>
  <c r="AD126" i="5"/>
  <c r="AC126" i="5"/>
  <c r="AP125" i="5"/>
  <c r="AM125" i="5"/>
  <c r="AK125" i="5"/>
  <c r="AT125" i="5" s="1"/>
  <c r="AJ125" i="5"/>
  <c r="AS125" i="5" s="1"/>
  <c r="AH125" i="5"/>
  <c r="AO125" i="5" s="1"/>
  <c r="AF125" i="5"/>
  <c r="AE125" i="5"/>
  <c r="AD125" i="5"/>
  <c r="AC125" i="5"/>
  <c r="AP124" i="5"/>
  <c r="AM124" i="5"/>
  <c r="AK124" i="5"/>
  <c r="AT124" i="5" s="1"/>
  <c r="AJ124" i="5"/>
  <c r="AS124" i="5" s="1"/>
  <c r="AH124" i="5"/>
  <c r="AO124" i="5" s="1"/>
  <c r="AF124" i="5"/>
  <c r="AE124" i="5"/>
  <c r="AD124" i="5"/>
  <c r="AC124" i="5"/>
  <c r="AP123" i="5"/>
  <c r="AM123" i="5"/>
  <c r="AK123" i="5"/>
  <c r="AT123" i="5" s="1"/>
  <c r="AJ123" i="5"/>
  <c r="AS123" i="5" s="1"/>
  <c r="AH123" i="5"/>
  <c r="AO123" i="5" s="1"/>
  <c r="AF123" i="5"/>
  <c r="AE123" i="5"/>
  <c r="AD123" i="5"/>
  <c r="AC123" i="5"/>
  <c r="AP122" i="5"/>
  <c r="AM122" i="5"/>
  <c r="AK122" i="5"/>
  <c r="AT122" i="5" s="1"/>
  <c r="AJ122" i="5"/>
  <c r="AS122" i="5" s="1"/>
  <c r="AH122" i="5"/>
  <c r="AO122" i="5" s="1"/>
  <c r="AF122" i="5"/>
  <c r="AE122" i="5"/>
  <c r="AD122" i="5"/>
  <c r="AC122" i="5"/>
  <c r="AP121" i="5"/>
  <c r="AM121" i="5"/>
  <c r="AK121" i="5"/>
  <c r="AT121" i="5" s="1"/>
  <c r="AJ121" i="5"/>
  <c r="AS121" i="5" s="1"/>
  <c r="AH121" i="5"/>
  <c r="AO121" i="5" s="1"/>
  <c r="AF121" i="5"/>
  <c r="AE121" i="5"/>
  <c r="AD121" i="5"/>
  <c r="AC121" i="5"/>
  <c r="AP120" i="5"/>
  <c r="AM120" i="5"/>
  <c r="AK120" i="5"/>
  <c r="AT120" i="5" s="1"/>
  <c r="AJ120" i="5"/>
  <c r="AS120" i="5" s="1"/>
  <c r="AH120" i="5"/>
  <c r="AO120" i="5" s="1"/>
  <c r="AF120" i="5"/>
  <c r="AE120" i="5"/>
  <c r="AD120" i="5"/>
  <c r="AC120" i="5"/>
  <c r="AP119" i="5"/>
  <c r="AM119" i="5"/>
  <c r="AV119" i="5" s="1"/>
  <c r="AK119" i="5"/>
  <c r="AT119" i="5" s="1"/>
  <c r="AJ119" i="5"/>
  <c r="AS119" i="5" s="1"/>
  <c r="AH119" i="5"/>
  <c r="AO119" i="5" s="1"/>
  <c r="AF119" i="5"/>
  <c r="AE119" i="5"/>
  <c r="AD119" i="5"/>
  <c r="AC119" i="5"/>
  <c r="AP118" i="5"/>
  <c r="AM118" i="5"/>
  <c r="AK118" i="5"/>
  <c r="AT118" i="5" s="1"/>
  <c r="AJ118" i="5"/>
  <c r="AS118" i="5" s="1"/>
  <c r="AH118" i="5"/>
  <c r="AO118" i="5" s="1"/>
  <c r="AF118" i="5"/>
  <c r="AE118" i="5"/>
  <c r="AD118" i="5"/>
  <c r="AC118" i="5"/>
  <c r="AP117" i="5"/>
  <c r="AM117" i="5"/>
  <c r="AK117" i="5"/>
  <c r="AT117" i="5" s="1"/>
  <c r="AJ117" i="5"/>
  <c r="AS117" i="5" s="1"/>
  <c r="AH117" i="5"/>
  <c r="AO117" i="5" s="1"/>
  <c r="AF117" i="5"/>
  <c r="AE117" i="5"/>
  <c r="AD117" i="5"/>
  <c r="AC117" i="5"/>
  <c r="AP116" i="5"/>
  <c r="AM116" i="5"/>
  <c r="AK116" i="5"/>
  <c r="AT116" i="5" s="1"/>
  <c r="AJ116" i="5"/>
  <c r="AS116" i="5" s="1"/>
  <c r="AH116" i="5"/>
  <c r="AO116" i="5" s="1"/>
  <c r="AF116" i="5"/>
  <c r="AE116" i="5"/>
  <c r="AD116" i="5"/>
  <c r="AC116" i="5"/>
  <c r="AP115" i="5"/>
  <c r="AM115" i="5"/>
  <c r="AK115" i="5"/>
  <c r="AT115" i="5" s="1"/>
  <c r="AJ115" i="5"/>
  <c r="AS115" i="5" s="1"/>
  <c r="AH115" i="5"/>
  <c r="AO115" i="5" s="1"/>
  <c r="AF115" i="5"/>
  <c r="AE115" i="5"/>
  <c r="AD115" i="5"/>
  <c r="AC115" i="5"/>
  <c r="AP114" i="5"/>
  <c r="AM114" i="5"/>
  <c r="AK114" i="5"/>
  <c r="AT114" i="5" s="1"/>
  <c r="AJ114" i="5"/>
  <c r="AS114" i="5" s="1"/>
  <c r="AH114" i="5"/>
  <c r="AO114" i="5" s="1"/>
  <c r="AF114" i="5"/>
  <c r="AE114" i="5"/>
  <c r="AD114" i="5"/>
  <c r="AC114" i="5"/>
  <c r="AP113" i="5"/>
  <c r="AM113" i="5"/>
  <c r="AK113" i="5"/>
  <c r="AT113" i="5" s="1"/>
  <c r="AJ113" i="5"/>
  <c r="AS113" i="5" s="1"/>
  <c r="AH113" i="5"/>
  <c r="AO113" i="5" s="1"/>
  <c r="AF113" i="5"/>
  <c r="AE113" i="5"/>
  <c r="AD113" i="5"/>
  <c r="AC113" i="5"/>
  <c r="AP112" i="5"/>
  <c r="AM112" i="5"/>
  <c r="AK112" i="5"/>
  <c r="AT112" i="5" s="1"/>
  <c r="AJ112" i="5"/>
  <c r="AS112" i="5" s="1"/>
  <c r="AH112" i="5"/>
  <c r="AO112" i="5" s="1"/>
  <c r="AF112" i="5"/>
  <c r="AE112" i="5"/>
  <c r="AD112" i="5"/>
  <c r="AC112" i="5"/>
  <c r="AP111" i="5"/>
  <c r="AM111" i="5"/>
  <c r="AK111" i="5"/>
  <c r="AT111" i="5" s="1"/>
  <c r="AJ111" i="5"/>
  <c r="AS111" i="5" s="1"/>
  <c r="AH111" i="5"/>
  <c r="AO111" i="5" s="1"/>
  <c r="AF111" i="5"/>
  <c r="AE111" i="5"/>
  <c r="AD111" i="5"/>
  <c r="AC111" i="5"/>
  <c r="AP110" i="5"/>
  <c r="AM110" i="5"/>
  <c r="AK110" i="5"/>
  <c r="AT110" i="5" s="1"/>
  <c r="AJ110" i="5"/>
  <c r="AS110" i="5" s="1"/>
  <c r="AH110" i="5"/>
  <c r="AO110" i="5" s="1"/>
  <c r="AQ110" i="5" s="1"/>
  <c r="AF110" i="5"/>
  <c r="AE110" i="5"/>
  <c r="AD110" i="5"/>
  <c r="AC110" i="5"/>
  <c r="AP109" i="5"/>
  <c r="AM109" i="5"/>
  <c r="AK109" i="5"/>
  <c r="AT109" i="5" s="1"/>
  <c r="AJ109" i="5"/>
  <c r="AS109" i="5" s="1"/>
  <c r="AH109" i="5"/>
  <c r="AO109" i="5" s="1"/>
  <c r="AF109" i="5"/>
  <c r="AE109" i="5"/>
  <c r="AD109" i="5"/>
  <c r="AC109" i="5"/>
  <c r="AP108" i="5"/>
  <c r="AM108" i="5"/>
  <c r="AK108" i="5"/>
  <c r="AT108" i="5" s="1"/>
  <c r="AJ108" i="5"/>
  <c r="AS108" i="5" s="1"/>
  <c r="AH108" i="5"/>
  <c r="AO108" i="5" s="1"/>
  <c r="AF108" i="5"/>
  <c r="AE108" i="5"/>
  <c r="AD108" i="5"/>
  <c r="AC108" i="5"/>
  <c r="AP107" i="5"/>
  <c r="AM107" i="5"/>
  <c r="AK107" i="5"/>
  <c r="AT107" i="5" s="1"/>
  <c r="AJ107" i="5"/>
  <c r="AS107" i="5" s="1"/>
  <c r="AH107" i="5"/>
  <c r="AO107" i="5" s="1"/>
  <c r="AF107" i="5"/>
  <c r="AE107" i="5"/>
  <c r="AD107" i="5"/>
  <c r="AC107" i="5"/>
  <c r="AP106" i="5"/>
  <c r="AM106" i="5"/>
  <c r="AK106" i="5"/>
  <c r="AT106" i="5" s="1"/>
  <c r="AJ106" i="5"/>
  <c r="AS106" i="5" s="1"/>
  <c r="AH106" i="5"/>
  <c r="AO106" i="5" s="1"/>
  <c r="AF106" i="5"/>
  <c r="AE106" i="5"/>
  <c r="AD106" i="5"/>
  <c r="AC106" i="5"/>
  <c r="AP105" i="5"/>
  <c r="AM105" i="5"/>
  <c r="AK105" i="5"/>
  <c r="AT105" i="5" s="1"/>
  <c r="AJ105" i="5"/>
  <c r="AS105" i="5" s="1"/>
  <c r="AH105" i="5"/>
  <c r="AO105" i="5" s="1"/>
  <c r="AF105" i="5"/>
  <c r="AE105" i="5"/>
  <c r="AD105" i="5"/>
  <c r="AC105" i="5"/>
  <c r="AP104" i="5"/>
  <c r="AM104" i="5"/>
  <c r="AK104" i="5"/>
  <c r="AT104" i="5" s="1"/>
  <c r="AJ104" i="5"/>
  <c r="AS104" i="5" s="1"/>
  <c r="AH104" i="5"/>
  <c r="AO104" i="5" s="1"/>
  <c r="AF104" i="5"/>
  <c r="AE104" i="5"/>
  <c r="AD104" i="5"/>
  <c r="AC104" i="5"/>
  <c r="AP103" i="5"/>
  <c r="AM103" i="5"/>
  <c r="AK103" i="5"/>
  <c r="AT103" i="5" s="1"/>
  <c r="AJ103" i="5"/>
  <c r="AS103" i="5" s="1"/>
  <c r="AH103" i="5"/>
  <c r="AO103" i="5" s="1"/>
  <c r="AF103" i="5"/>
  <c r="AE103" i="5"/>
  <c r="AD103" i="5"/>
  <c r="AC103" i="5"/>
  <c r="AP102" i="5"/>
  <c r="AM102" i="5"/>
  <c r="AK102" i="5"/>
  <c r="AT102" i="5" s="1"/>
  <c r="AJ102" i="5"/>
  <c r="AS102" i="5" s="1"/>
  <c r="AH102" i="5"/>
  <c r="AO102" i="5" s="1"/>
  <c r="AF102" i="5"/>
  <c r="AE102" i="5"/>
  <c r="AD102" i="5"/>
  <c r="AC102" i="5"/>
  <c r="AP101" i="5"/>
  <c r="AM101" i="5"/>
  <c r="AK101" i="5"/>
  <c r="AT101" i="5" s="1"/>
  <c r="AJ101" i="5"/>
  <c r="AS101" i="5" s="1"/>
  <c r="AH101" i="5"/>
  <c r="AO101" i="5" s="1"/>
  <c r="AF101" i="5"/>
  <c r="AE101" i="5"/>
  <c r="AD101" i="5"/>
  <c r="AC101" i="5"/>
  <c r="AP100" i="5"/>
  <c r="AM100" i="5"/>
  <c r="AK100" i="5"/>
  <c r="AT100" i="5" s="1"/>
  <c r="AJ100" i="5"/>
  <c r="AS100" i="5" s="1"/>
  <c r="AH100" i="5"/>
  <c r="AO100" i="5" s="1"/>
  <c r="AF100" i="5"/>
  <c r="AE100" i="5"/>
  <c r="AD100" i="5"/>
  <c r="AC100" i="5"/>
  <c r="AP99" i="5"/>
  <c r="AM99" i="5"/>
  <c r="AK99" i="5"/>
  <c r="AT99" i="5" s="1"/>
  <c r="AJ99" i="5"/>
  <c r="AS99" i="5" s="1"/>
  <c r="AH99" i="5"/>
  <c r="AO99" i="5" s="1"/>
  <c r="AF99" i="5"/>
  <c r="AE99" i="5"/>
  <c r="AD99" i="5"/>
  <c r="AC99" i="5"/>
  <c r="AP98" i="5"/>
  <c r="AM98" i="5"/>
  <c r="AK98" i="5"/>
  <c r="AT98" i="5" s="1"/>
  <c r="AJ98" i="5"/>
  <c r="AS98" i="5" s="1"/>
  <c r="AH98" i="5"/>
  <c r="AO98" i="5" s="1"/>
  <c r="AF98" i="5"/>
  <c r="AE98" i="5"/>
  <c r="AD98" i="5"/>
  <c r="AC98" i="5"/>
  <c r="AP97" i="5"/>
  <c r="AM97" i="5"/>
  <c r="AK97" i="5"/>
  <c r="AT97" i="5" s="1"/>
  <c r="AJ97" i="5"/>
  <c r="AS97" i="5" s="1"/>
  <c r="AH97" i="5"/>
  <c r="AO97" i="5" s="1"/>
  <c r="AF97" i="5"/>
  <c r="AE97" i="5"/>
  <c r="AD97" i="5"/>
  <c r="AC97" i="5"/>
  <c r="AP96" i="5"/>
  <c r="AM96" i="5"/>
  <c r="AK96" i="5"/>
  <c r="AT96" i="5" s="1"/>
  <c r="AJ96" i="5"/>
  <c r="AS96" i="5" s="1"/>
  <c r="AH96" i="5"/>
  <c r="AO96" i="5" s="1"/>
  <c r="AF96" i="5"/>
  <c r="AE96" i="5"/>
  <c r="AD96" i="5"/>
  <c r="AC96" i="5"/>
  <c r="AP95" i="5"/>
  <c r="AM95" i="5"/>
  <c r="AK95" i="5"/>
  <c r="AT95" i="5" s="1"/>
  <c r="AJ95" i="5"/>
  <c r="AS95" i="5" s="1"/>
  <c r="AH95" i="5"/>
  <c r="AO95" i="5" s="1"/>
  <c r="AF95" i="5"/>
  <c r="AE95" i="5"/>
  <c r="AD95" i="5"/>
  <c r="AC95" i="5"/>
  <c r="AP94" i="5"/>
  <c r="AM94" i="5"/>
  <c r="AK94" i="5"/>
  <c r="AT94" i="5" s="1"/>
  <c r="AJ94" i="5"/>
  <c r="AS94" i="5" s="1"/>
  <c r="AH94" i="5"/>
  <c r="AO94" i="5" s="1"/>
  <c r="AF94" i="5"/>
  <c r="AE94" i="5"/>
  <c r="AD94" i="5"/>
  <c r="AC94" i="5"/>
  <c r="AP93" i="5"/>
  <c r="AM93" i="5"/>
  <c r="AK93" i="5"/>
  <c r="AT93" i="5" s="1"/>
  <c r="AJ93" i="5"/>
  <c r="AS93" i="5" s="1"/>
  <c r="AH93" i="5"/>
  <c r="AO93" i="5" s="1"/>
  <c r="AQ93" i="5" s="1"/>
  <c r="AF93" i="5"/>
  <c r="AE93" i="5"/>
  <c r="AD93" i="5"/>
  <c r="AC93" i="5"/>
  <c r="AP92" i="5"/>
  <c r="AM92" i="5"/>
  <c r="AK92" i="5"/>
  <c r="AT92" i="5" s="1"/>
  <c r="AJ92" i="5"/>
  <c r="AS92" i="5" s="1"/>
  <c r="AH92" i="5"/>
  <c r="AO92" i="5" s="1"/>
  <c r="AF92" i="5"/>
  <c r="AE92" i="5"/>
  <c r="AD92" i="5"/>
  <c r="AC92" i="5"/>
  <c r="AP91" i="5"/>
  <c r="AM91" i="5"/>
  <c r="AK91" i="5"/>
  <c r="AT91" i="5" s="1"/>
  <c r="AJ91" i="5"/>
  <c r="AS91" i="5" s="1"/>
  <c r="AH91" i="5"/>
  <c r="AO91" i="5" s="1"/>
  <c r="AF91" i="5"/>
  <c r="AE91" i="5"/>
  <c r="AD91" i="5"/>
  <c r="AC91" i="5"/>
  <c r="AP90" i="5"/>
  <c r="AM90" i="5"/>
  <c r="AK90" i="5"/>
  <c r="AT90" i="5" s="1"/>
  <c r="AJ90" i="5"/>
  <c r="AS90" i="5" s="1"/>
  <c r="AH90" i="5"/>
  <c r="AO90" i="5" s="1"/>
  <c r="AF90" i="5"/>
  <c r="AE90" i="5"/>
  <c r="AD90" i="5"/>
  <c r="AC90" i="5"/>
  <c r="AP89" i="5"/>
  <c r="AM89" i="5"/>
  <c r="AK89" i="5"/>
  <c r="AT89" i="5" s="1"/>
  <c r="AJ89" i="5"/>
  <c r="AS89" i="5" s="1"/>
  <c r="AH89" i="5"/>
  <c r="AO89" i="5" s="1"/>
  <c r="AF89" i="5"/>
  <c r="AE89" i="5"/>
  <c r="AD89" i="5"/>
  <c r="AC89" i="5"/>
  <c r="AP88" i="5"/>
  <c r="AM88" i="5"/>
  <c r="AK88" i="5"/>
  <c r="AT88" i="5" s="1"/>
  <c r="AJ88" i="5"/>
  <c r="AS88" i="5" s="1"/>
  <c r="AH88" i="5"/>
  <c r="AO88" i="5" s="1"/>
  <c r="AF88" i="5"/>
  <c r="AE88" i="5"/>
  <c r="AD88" i="5"/>
  <c r="AC88" i="5"/>
  <c r="AP87" i="5"/>
  <c r="AM87" i="5"/>
  <c r="AK87" i="5"/>
  <c r="AT87" i="5" s="1"/>
  <c r="AJ87" i="5"/>
  <c r="AS87" i="5" s="1"/>
  <c r="AH87" i="5"/>
  <c r="AO87" i="5" s="1"/>
  <c r="AF87" i="5"/>
  <c r="AE87" i="5"/>
  <c r="AD87" i="5"/>
  <c r="AC87" i="5"/>
  <c r="AP86" i="5"/>
  <c r="AM86" i="5"/>
  <c r="AK86" i="5"/>
  <c r="AT86" i="5" s="1"/>
  <c r="AJ86" i="5"/>
  <c r="AS86" i="5" s="1"/>
  <c r="AH86" i="5"/>
  <c r="AO86" i="5" s="1"/>
  <c r="AF86" i="5"/>
  <c r="AE86" i="5"/>
  <c r="AD86" i="5"/>
  <c r="AC86" i="5"/>
  <c r="AP85" i="5"/>
  <c r="AM85" i="5"/>
  <c r="AK85" i="5"/>
  <c r="AT85" i="5" s="1"/>
  <c r="AJ85" i="5"/>
  <c r="AS85" i="5" s="1"/>
  <c r="AH85" i="5"/>
  <c r="AO85" i="5" s="1"/>
  <c r="AF85" i="5"/>
  <c r="AE85" i="5"/>
  <c r="AD85" i="5"/>
  <c r="AC85" i="5"/>
  <c r="AP84" i="5"/>
  <c r="AM84" i="5"/>
  <c r="AK84" i="5"/>
  <c r="AT84" i="5" s="1"/>
  <c r="AJ84" i="5"/>
  <c r="AS84" i="5" s="1"/>
  <c r="AH84" i="5"/>
  <c r="AO84" i="5" s="1"/>
  <c r="AF84" i="5"/>
  <c r="AE84" i="5"/>
  <c r="AD84" i="5"/>
  <c r="AC84" i="5"/>
  <c r="AP83" i="5"/>
  <c r="AM83" i="5"/>
  <c r="AK83" i="5"/>
  <c r="AT83" i="5" s="1"/>
  <c r="AJ83" i="5"/>
  <c r="AS83" i="5" s="1"/>
  <c r="AH83" i="5"/>
  <c r="AO83" i="5" s="1"/>
  <c r="AF83" i="5"/>
  <c r="AE83" i="5"/>
  <c r="AD83" i="5"/>
  <c r="AC83" i="5"/>
  <c r="AP82" i="5"/>
  <c r="AM82" i="5"/>
  <c r="AK82" i="5"/>
  <c r="AT82" i="5" s="1"/>
  <c r="AJ82" i="5"/>
  <c r="AS82" i="5" s="1"/>
  <c r="AH82" i="5"/>
  <c r="AO82" i="5" s="1"/>
  <c r="AF82" i="5"/>
  <c r="AE82" i="5"/>
  <c r="AD82" i="5"/>
  <c r="AC82" i="5"/>
  <c r="AP81" i="5"/>
  <c r="AM81" i="5"/>
  <c r="AK81" i="5"/>
  <c r="AT81" i="5" s="1"/>
  <c r="AJ81" i="5"/>
  <c r="AS81" i="5" s="1"/>
  <c r="AH81" i="5"/>
  <c r="AO81" i="5" s="1"/>
  <c r="AF81" i="5"/>
  <c r="AE81" i="5"/>
  <c r="AD81" i="5"/>
  <c r="AC81" i="5"/>
  <c r="AP80" i="5"/>
  <c r="AM80" i="5"/>
  <c r="AK80" i="5"/>
  <c r="AT80" i="5" s="1"/>
  <c r="AJ80" i="5"/>
  <c r="AS80" i="5" s="1"/>
  <c r="AH80" i="5"/>
  <c r="AO80" i="5" s="1"/>
  <c r="AF80" i="5"/>
  <c r="AE80" i="5"/>
  <c r="AD80" i="5"/>
  <c r="AC80" i="5"/>
  <c r="AP79" i="5"/>
  <c r="AM79" i="5"/>
  <c r="AK79" i="5"/>
  <c r="AT79" i="5" s="1"/>
  <c r="AJ79" i="5"/>
  <c r="AS79" i="5" s="1"/>
  <c r="AH79" i="5"/>
  <c r="AO79" i="5" s="1"/>
  <c r="AF79" i="5"/>
  <c r="AE79" i="5"/>
  <c r="AD79" i="5"/>
  <c r="AC79" i="5"/>
  <c r="AP78" i="5"/>
  <c r="AM78" i="5"/>
  <c r="AK78" i="5"/>
  <c r="AT78" i="5" s="1"/>
  <c r="AJ78" i="5"/>
  <c r="AS78" i="5" s="1"/>
  <c r="AH78" i="5"/>
  <c r="AO78" i="5" s="1"/>
  <c r="AF78" i="5"/>
  <c r="AE78" i="5"/>
  <c r="AD78" i="5"/>
  <c r="AC78" i="5"/>
  <c r="AP77" i="5"/>
  <c r="AM77" i="5"/>
  <c r="AK77" i="5"/>
  <c r="AT77" i="5" s="1"/>
  <c r="AJ77" i="5"/>
  <c r="AS77" i="5" s="1"/>
  <c r="AH77" i="5"/>
  <c r="AO77" i="5" s="1"/>
  <c r="AF77" i="5"/>
  <c r="AE77" i="5"/>
  <c r="AD77" i="5"/>
  <c r="AC77" i="5"/>
  <c r="AP76" i="5"/>
  <c r="AM76" i="5"/>
  <c r="AK76" i="5"/>
  <c r="AT76" i="5" s="1"/>
  <c r="AJ76" i="5"/>
  <c r="AS76" i="5" s="1"/>
  <c r="AH76" i="5"/>
  <c r="AO76" i="5" s="1"/>
  <c r="AF76" i="5"/>
  <c r="AE76" i="5"/>
  <c r="AD76" i="5"/>
  <c r="AC76" i="5"/>
  <c r="AP75" i="5"/>
  <c r="AM75" i="5"/>
  <c r="AK75" i="5"/>
  <c r="AT75" i="5" s="1"/>
  <c r="AJ75" i="5"/>
  <c r="AS75" i="5" s="1"/>
  <c r="AH75" i="5"/>
  <c r="AO75" i="5" s="1"/>
  <c r="AF75" i="5"/>
  <c r="AE75" i="5"/>
  <c r="AD75" i="5"/>
  <c r="AC75" i="5"/>
  <c r="AP74" i="5"/>
  <c r="AM74" i="5"/>
  <c r="AK74" i="5"/>
  <c r="AT74" i="5" s="1"/>
  <c r="AJ74" i="5"/>
  <c r="AS74" i="5" s="1"/>
  <c r="AH74" i="5"/>
  <c r="AO74" i="5" s="1"/>
  <c r="AF74" i="5"/>
  <c r="AE74" i="5"/>
  <c r="AD74" i="5"/>
  <c r="AC74" i="5"/>
  <c r="AP73" i="5"/>
  <c r="AM73" i="5"/>
  <c r="AK73" i="5"/>
  <c r="AT73" i="5" s="1"/>
  <c r="AJ73" i="5"/>
  <c r="AS73" i="5" s="1"/>
  <c r="AH73" i="5"/>
  <c r="AO73" i="5" s="1"/>
  <c r="AF73" i="5"/>
  <c r="AE73" i="5"/>
  <c r="AD73" i="5"/>
  <c r="AC73" i="5"/>
  <c r="AP72" i="5"/>
  <c r="AM72" i="5"/>
  <c r="AK72" i="5"/>
  <c r="AT72" i="5" s="1"/>
  <c r="AJ72" i="5"/>
  <c r="AS72" i="5" s="1"/>
  <c r="AH72" i="5"/>
  <c r="AO72" i="5" s="1"/>
  <c r="AF72" i="5"/>
  <c r="AE72" i="5"/>
  <c r="AD72" i="5"/>
  <c r="AC72" i="5"/>
  <c r="AP71" i="5"/>
  <c r="AM71" i="5"/>
  <c r="AK71" i="5"/>
  <c r="AT71" i="5" s="1"/>
  <c r="AJ71" i="5"/>
  <c r="AS71" i="5" s="1"/>
  <c r="AH71" i="5"/>
  <c r="AO71" i="5" s="1"/>
  <c r="AF71" i="5"/>
  <c r="AE71" i="5"/>
  <c r="AD71" i="5"/>
  <c r="AC71" i="5"/>
  <c r="AP70" i="5"/>
  <c r="AM70" i="5"/>
  <c r="AK70" i="5"/>
  <c r="AT70" i="5" s="1"/>
  <c r="AJ70" i="5"/>
  <c r="AS70" i="5" s="1"/>
  <c r="AH70" i="5"/>
  <c r="AO70" i="5" s="1"/>
  <c r="AF70" i="5"/>
  <c r="AE70" i="5"/>
  <c r="AD70" i="5"/>
  <c r="AC70" i="5"/>
  <c r="AP69" i="5"/>
  <c r="AM69" i="5"/>
  <c r="AK69" i="5"/>
  <c r="AT69" i="5" s="1"/>
  <c r="AJ69" i="5"/>
  <c r="AS69" i="5" s="1"/>
  <c r="AH69" i="5"/>
  <c r="AO69" i="5" s="1"/>
  <c r="AF69" i="5"/>
  <c r="AE69" i="5"/>
  <c r="AD69" i="5"/>
  <c r="AC69" i="5"/>
  <c r="AP68" i="5"/>
  <c r="AM68" i="5"/>
  <c r="AK68" i="5"/>
  <c r="AT68" i="5" s="1"/>
  <c r="AJ68" i="5"/>
  <c r="AS68" i="5" s="1"/>
  <c r="AH68" i="5"/>
  <c r="AO68" i="5" s="1"/>
  <c r="AF68" i="5"/>
  <c r="AE68" i="5"/>
  <c r="AD68" i="5"/>
  <c r="AC68" i="5"/>
  <c r="AP67" i="5"/>
  <c r="AM67" i="5"/>
  <c r="AK67" i="5"/>
  <c r="AT67" i="5" s="1"/>
  <c r="AJ67" i="5"/>
  <c r="AS67" i="5" s="1"/>
  <c r="AH67" i="5"/>
  <c r="AO67" i="5" s="1"/>
  <c r="AF67" i="5"/>
  <c r="AE67" i="5"/>
  <c r="AD67" i="5"/>
  <c r="AC67" i="5"/>
  <c r="AS66" i="5"/>
  <c r="AP66" i="5"/>
  <c r="AM66" i="5"/>
  <c r="AK66" i="5"/>
  <c r="AT66" i="5" s="1"/>
  <c r="AJ66" i="5"/>
  <c r="AH66" i="5"/>
  <c r="AO66" i="5" s="1"/>
  <c r="AF66" i="5"/>
  <c r="AE66" i="5"/>
  <c r="AD66" i="5"/>
  <c r="AC66" i="5"/>
  <c r="AP65" i="5"/>
  <c r="AM65" i="5"/>
  <c r="AK65" i="5"/>
  <c r="AT65" i="5" s="1"/>
  <c r="AJ65" i="5"/>
  <c r="AS65" i="5" s="1"/>
  <c r="AH65" i="5"/>
  <c r="AO65" i="5" s="1"/>
  <c r="AF65" i="5"/>
  <c r="AE65" i="5"/>
  <c r="AD65" i="5"/>
  <c r="AC65" i="5"/>
  <c r="AP64" i="5"/>
  <c r="AM64" i="5"/>
  <c r="AK64" i="5"/>
  <c r="AT64" i="5" s="1"/>
  <c r="AJ64" i="5"/>
  <c r="AS64" i="5" s="1"/>
  <c r="AH64" i="5"/>
  <c r="AO64" i="5" s="1"/>
  <c r="AF64" i="5"/>
  <c r="AE64" i="5"/>
  <c r="AD64" i="5"/>
  <c r="AC64" i="5"/>
  <c r="AP63" i="5"/>
  <c r="AM63" i="5"/>
  <c r="AK63" i="5"/>
  <c r="AT63" i="5" s="1"/>
  <c r="AJ63" i="5"/>
  <c r="AS63" i="5" s="1"/>
  <c r="AH63" i="5"/>
  <c r="AO63" i="5" s="1"/>
  <c r="AF63" i="5"/>
  <c r="AE63" i="5"/>
  <c r="AD63" i="5"/>
  <c r="AC63" i="5"/>
  <c r="AP62" i="5"/>
  <c r="AM62" i="5"/>
  <c r="AK62" i="5"/>
  <c r="AT62" i="5" s="1"/>
  <c r="AJ62" i="5"/>
  <c r="AS62" i="5" s="1"/>
  <c r="AH62" i="5"/>
  <c r="AO62" i="5" s="1"/>
  <c r="AF62" i="5"/>
  <c r="AE62" i="5"/>
  <c r="AD62" i="5"/>
  <c r="AC62" i="5"/>
  <c r="AP61" i="5"/>
  <c r="AM61" i="5"/>
  <c r="AK61" i="5"/>
  <c r="AT61" i="5" s="1"/>
  <c r="AJ61" i="5"/>
  <c r="AS61" i="5" s="1"/>
  <c r="AH61" i="5"/>
  <c r="AO61" i="5" s="1"/>
  <c r="AF61" i="5"/>
  <c r="AE61" i="5"/>
  <c r="AD61" i="5"/>
  <c r="AC61" i="5"/>
  <c r="AP60" i="5"/>
  <c r="AM60" i="5"/>
  <c r="AK60" i="5"/>
  <c r="AT60" i="5" s="1"/>
  <c r="AJ60" i="5"/>
  <c r="AS60" i="5" s="1"/>
  <c r="AH60" i="5"/>
  <c r="AO60" i="5" s="1"/>
  <c r="AF60" i="5"/>
  <c r="AE60" i="5"/>
  <c r="AD60" i="5"/>
  <c r="AC60" i="5"/>
  <c r="AP59" i="5"/>
  <c r="AM59" i="5"/>
  <c r="AK59" i="5"/>
  <c r="AT59" i="5" s="1"/>
  <c r="AJ59" i="5"/>
  <c r="AS59" i="5" s="1"/>
  <c r="AH59" i="5"/>
  <c r="AO59" i="5" s="1"/>
  <c r="AF59" i="5"/>
  <c r="AE59" i="5"/>
  <c r="AD59" i="5"/>
  <c r="AC59" i="5"/>
  <c r="AP58" i="5"/>
  <c r="AM58" i="5"/>
  <c r="AK58" i="5"/>
  <c r="AT58" i="5" s="1"/>
  <c r="AJ58" i="5"/>
  <c r="AS58" i="5" s="1"/>
  <c r="AH58" i="5"/>
  <c r="AO58" i="5" s="1"/>
  <c r="AF58" i="5"/>
  <c r="AE58" i="5"/>
  <c r="AD58" i="5"/>
  <c r="AC58" i="5"/>
  <c r="AP57" i="5"/>
  <c r="AM57" i="5"/>
  <c r="AK57" i="5"/>
  <c r="AT57" i="5" s="1"/>
  <c r="AJ57" i="5"/>
  <c r="AS57" i="5" s="1"/>
  <c r="AH57" i="5"/>
  <c r="AO57" i="5" s="1"/>
  <c r="AF57" i="5"/>
  <c r="AE57" i="5"/>
  <c r="AD57" i="5"/>
  <c r="AC57" i="5"/>
  <c r="AP56" i="5"/>
  <c r="AM56" i="5"/>
  <c r="AK56" i="5"/>
  <c r="AT56" i="5" s="1"/>
  <c r="AJ56" i="5"/>
  <c r="AS56" i="5" s="1"/>
  <c r="AH56" i="5"/>
  <c r="AO56" i="5" s="1"/>
  <c r="AF56" i="5"/>
  <c r="AE56" i="5"/>
  <c r="AD56" i="5"/>
  <c r="AC56" i="5"/>
  <c r="AP55" i="5"/>
  <c r="AM55" i="5"/>
  <c r="AK55" i="5"/>
  <c r="AT55" i="5" s="1"/>
  <c r="AJ55" i="5"/>
  <c r="AS55" i="5" s="1"/>
  <c r="AH55" i="5"/>
  <c r="AO55" i="5" s="1"/>
  <c r="AQ55" i="5" s="1"/>
  <c r="AF55" i="5"/>
  <c r="AE55" i="5"/>
  <c r="AD55" i="5"/>
  <c r="AC55" i="5"/>
  <c r="AP54" i="5"/>
  <c r="AM54" i="5"/>
  <c r="AK54" i="5"/>
  <c r="AT54" i="5" s="1"/>
  <c r="AJ54" i="5"/>
  <c r="AS54" i="5" s="1"/>
  <c r="AH54" i="5"/>
  <c r="AO54" i="5" s="1"/>
  <c r="AF54" i="5"/>
  <c r="AE54" i="5"/>
  <c r="AD54" i="5"/>
  <c r="AC54" i="5"/>
  <c r="AP53" i="5"/>
  <c r="AM53" i="5"/>
  <c r="AK53" i="5"/>
  <c r="AT53" i="5" s="1"/>
  <c r="AJ53" i="5"/>
  <c r="AS53" i="5" s="1"/>
  <c r="AH53" i="5"/>
  <c r="AO53" i="5" s="1"/>
  <c r="AF53" i="5"/>
  <c r="AE53" i="5"/>
  <c r="AD53" i="5"/>
  <c r="AC53" i="5"/>
  <c r="AP52" i="5"/>
  <c r="AM52" i="5"/>
  <c r="AK52" i="5"/>
  <c r="AT52" i="5" s="1"/>
  <c r="AJ52" i="5"/>
  <c r="AS52" i="5" s="1"/>
  <c r="AH52" i="5"/>
  <c r="AO52" i="5" s="1"/>
  <c r="AF52" i="5"/>
  <c r="AE52" i="5"/>
  <c r="AD52" i="5"/>
  <c r="AC52" i="5"/>
  <c r="AP51" i="5"/>
  <c r="AM51" i="5"/>
  <c r="AK51" i="5"/>
  <c r="AT51" i="5" s="1"/>
  <c r="AJ51" i="5"/>
  <c r="AS51" i="5" s="1"/>
  <c r="AH51" i="5"/>
  <c r="AO51" i="5" s="1"/>
  <c r="AF51" i="5"/>
  <c r="AE51" i="5"/>
  <c r="AD51" i="5"/>
  <c r="AC51" i="5"/>
  <c r="AP50" i="5"/>
  <c r="AM50" i="5"/>
  <c r="AK50" i="5"/>
  <c r="AT50" i="5" s="1"/>
  <c r="AJ50" i="5"/>
  <c r="AS50" i="5" s="1"/>
  <c r="AH50" i="5"/>
  <c r="AO50" i="5" s="1"/>
  <c r="AF50" i="5"/>
  <c r="AE50" i="5"/>
  <c r="AD50" i="5"/>
  <c r="AC50" i="5"/>
  <c r="AP49" i="5"/>
  <c r="AM49" i="5"/>
  <c r="AK49" i="5"/>
  <c r="AT49" i="5" s="1"/>
  <c r="AJ49" i="5"/>
  <c r="AS49" i="5" s="1"/>
  <c r="AH49" i="5"/>
  <c r="AO49" i="5" s="1"/>
  <c r="AF49" i="5"/>
  <c r="AE49" i="5"/>
  <c r="AD49" i="5"/>
  <c r="AC49" i="5"/>
  <c r="AP48" i="5"/>
  <c r="AM48" i="5"/>
  <c r="AK48" i="5"/>
  <c r="AT48" i="5" s="1"/>
  <c r="AJ48" i="5"/>
  <c r="AS48" i="5" s="1"/>
  <c r="AH48" i="5"/>
  <c r="AO48" i="5" s="1"/>
  <c r="AQ48" i="5" s="1"/>
  <c r="AF48" i="5"/>
  <c r="AE48" i="5"/>
  <c r="AD48" i="5"/>
  <c r="AC48" i="5"/>
  <c r="AP47" i="5"/>
  <c r="AM47" i="5"/>
  <c r="AK47" i="5"/>
  <c r="AT47" i="5" s="1"/>
  <c r="AJ47" i="5"/>
  <c r="AS47" i="5" s="1"/>
  <c r="AH47" i="5"/>
  <c r="AO47" i="5" s="1"/>
  <c r="AF47" i="5"/>
  <c r="AE47" i="5"/>
  <c r="AD47" i="5"/>
  <c r="AC47" i="5"/>
  <c r="AP46" i="5"/>
  <c r="AM46" i="5"/>
  <c r="AK46" i="5"/>
  <c r="AT46" i="5" s="1"/>
  <c r="AJ46" i="5"/>
  <c r="AS46" i="5" s="1"/>
  <c r="AH46" i="5"/>
  <c r="AO46" i="5" s="1"/>
  <c r="AF46" i="5"/>
  <c r="AE46" i="5"/>
  <c r="AD46" i="5"/>
  <c r="AC46" i="5"/>
  <c r="AP45" i="5"/>
  <c r="AM45" i="5"/>
  <c r="AK45" i="5"/>
  <c r="AT45" i="5" s="1"/>
  <c r="AJ45" i="5"/>
  <c r="AS45" i="5" s="1"/>
  <c r="AH45" i="5"/>
  <c r="AO45" i="5" s="1"/>
  <c r="AF45" i="5"/>
  <c r="AE45" i="5"/>
  <c r="AD45" i="5"/>
  <c r="AC45" i="5"/>
  <c r="AP44" i="5"/>
  <c r="AM44" i="5"/>
  <c r="AK44" i="5"/>
  <c r="AT44" i="5" s="1"/>
  <c r="AJ44" i="5"/>
  <c r="AS44" i="5" s="1"/>
  <c r="AH44" i="5"/>
  <c r="AO44" i="5" s="1"/>
  <c r="AF44" i="5"/>
  <c r="AE44" i="5"/>
  <c r="AD44" i="5"/>
  <c r="AC44" i="5"/>
  <c r="AP43" i="5"/>
  <c r="AM43" i="5"/>
  <c r="AK43" i="5"/>
  <c r="AT43" i="5" s="1"/>
  <c r="AJ43" i="5"/>
  <c r="AS43" i="5" s="1"/>
  <c r="AH43" i="5"/>
  <c r="AO43" i="5" s="1"/>
  <c r="AF43" i="5"/>
  <c r="AE43" i="5"/>
  <c r="AD43" i="5"/>
  <c r="AC43" i="5"/>
  <c r="AP42" i="5"/>
  <c r="AM42" i="5"/>
  <c r="AK42" i="5"/>
  <c r="AT42" i="5" s="1"/>
  <c r="AJ42" i="5"/>
  <c r="AS42" i="5" s="1"/>
  <c r="AH42" i="5"/>
  <c r="AO42" i="5" s="1"/>
  <c r="AF42" i="5"/>
  <c r="AE42" i="5"/>
  <c r="AD42" i="5"/>
  <c r="AC42" i="5"/>
  <c r="AP41" i="5"/>
  <c r="AM41" i="5"/>
  <c r="AK41" i="5"/>
  <c r="AT41" i="5" s="1"/>
  <c r="AJ41" i="5"/>
  <c r="AS41" i="5" s="1"/>
  <c r="AH41" i="5"/>
  <c r="AO41" i="5" s="1"/>
  <c r="AF41" i="5"/>
  <c r="AE41" i="5"/>
  <c r="AD41" i="5"/>
  <c r="AC41" i="5"/>
  <c r="AP40" i="5"/>
  <c r="AM40" i="5"/>
  <c r="AK40" i="5"/>
  <c r="AT40" i="5" s="1"/>
  <c r="AJ40" i="5"/>
  <c r="AS40" i="5" s="1"/>
  <c r="AH40" i="5"/>
  <c r="AO40" i="5" s="1"/>
  <c r="AQ40" i="5" s="1"/>
  <c r="AF40" i="5"/>
  <c r="AE40" i="5"/>
  <c r="AD40" i="5"/>
  <c r="AC40" i="5"/>
  <c r="AP39" i="5"/>
  <c r="AM39" i="5"/>
  <c r="AK39" i="5"/>
  <c r="AT39" i="5" s="1"/>
  <c r="AJ39" i="5"/>
  <c r="AS39" i="5" s="1"/>
  <c r="AH39" i="5"/>
  <c r="AO39" i="5" s="1"/>
  <c r="AF39" i="5"/>
  <c r="AE39" i="5"/>
  <c r="AD39" i="5"/>
  <c r="AC39" i="5"/>
  <c r="AP38" i="5"/>
  <c r="AM38" i="5"/>
  <c r="AK38" i="5"/>
  <c r="AT38" i="5" s="1"/>
  <c r="AJ38" i="5"/>
  <c r="AS38" i="5" s="1"/>
  <c r="AH38" i="5"/>
  <c r="AO38" i="5" s="1"/>
  <c r="AF38" i="5"/>
  <c r="AE38" i="5"/>
  <c r="AD38" i="5"/>
  <c r="AC38" i="5"/>
  <c r="AP37" i="5"/>
  <c r="AM37" i="5"/>
  <c r="AK37" i="5"/>
  <c r="AT37" i="5" s="1"/>
  <c r="AJ37" i="5"/>
  <c r="AS37" i="5" s="1"/>
  <c r="AH37" i="5"/>
  <c r="AO37" i="5" s="1"/>
  <c r="AF37" i="5"/>
  <c r="AE37" i="5"/>
  <c r="AD37" i="5"/>
  <c r="AC37" i="5"/>
  <c r="AP36" i="5"/>
  <c r="AM36" i="5"/>
  <c r="AK36" i="5"/>
  <c r="AT36" i="5" s="1"/>
  <c r="AJ36" i="5"/>
  <c r="AS36" i="5" s="1"/>
  <c r="AH36" i="5"/>
  <c r="AO36" i="5" s="1"/>
  <c r="AF36" i="5"/>
  <c r="AE36" i="5"/>
  <c r="AD36" i="5"/>
  <c r="AC36" i="5"/>
  <c r="AP35" i="5"/>
  <c r="AM35" i="5"/>
  <c r="AK35" i="5"/>
  <c r="AT35" i="5" s="1"/>
  <c r="AJ35" i="5"/>
  <c r="AS35" i="5" s="1"/>
  <c r="AH35" i="5"/>
  <c r="AO35" i="5" s="1"/>
  <c r="AF35" i="5"/>
  <c r="AE35" i="5"/>
  <c r="AD35" i="5"/>
  <c r="AC35" i="5"/>
  <c r="AP34" i="5"/>
  <c r="AM34" i="5"/>
  <c r="AK34" i="5"/>
  <c r="AT34" i="5" s="1"/>
  <c r="AJ34" i="5"/>
  <c r="AS34" i="5" s="1"/>
  <c r="AH34" i="5"/>
  <c r="AO34" i="5" s="1"/>
  <c r="AF34" i="5"/>
  <c r="AE34" i="5"/>
  <c r="AD34" i="5"/>
  <c r="AC34" i="5"/>
  <c r="AP33" i="5"/>
  <c r="AM33" i="5"/>
  <c r="AK33" i="5"/>
  <c r="AT33" i="5" s="1"/>
  <c r="AJ33" i="5"/>
  <c r="AS33" i="5" s="1"/>
  <c r="AH33" i="5"/>
  <c r="AO33" i="5" s="1"/>
  <c r="AF33" i="5"/>
  <c r="AE33" i="5"/>
  <c r="AD33" i="5"/>
  <c r="AC33" i="5"/>
  <c r="AP32" i="5"/>
  <c r="AM32" i="5"/>
  <c r="AK32" i="5"/>
  <c r="AT32" i="5" s="1"/>
  <c r="AJ32" i="5"/>
  <c r="AS32" i="5" s="1"/>
  <c r="AH32" i="5"/>
  <c r="AO32" i="5" s="1"/>
  <c r="AF32" i="5"/>
  <c r="AE32" i="5"/>
  <c r="AD32" i="5"/>
  <c r="AC32" i="5"/>
  <c r="AP31" i="5"/>
  <c r="AM31" i="5"/>
  <c r="AK31" i="5"/>
  <c r="AT31" i="5" s="1"/>
  <c r="AJ31" i="5"/>
  <c r="AS31" i="5" s="1"/>
  <c r="AH31" i="5"/>
  <c r="AO31" i="5" s="1"/>
  <c r="AF31" i="5"/>
  <c r="AE31" i="5"/>
  <c r="AD31" i="5"/>
  <c r="AC31" i="5"/>
  <c r="AP30" i="5"/>
  <c r="AM30" i="5"/>
  <c r="AK30" i="5"/>
  <c r="AT30" i="5" s="1"/>
  <c r="AJ30" i="5"/>
  <c r="AS30" i="5" s="1"/>
  <c r="AH30" i="5"/>
  <c r="AO30" i="5" s="1"/>
  <c r="AF30" i="5"/>
  <c r="AE30" i="5"/>
  <c r="AD30" i="5"/>
  <c r="AC30" i="5"/>
  <c r="AP29" i="5"/>
  <c r="AM29" i="5"/>
  <c r="AK29" i="5"/>
  <c r="AT29" i="5" s="1"/>
  <c r="AJ29" i="5"/>
  <c r="AS29" i="5" s="1"/>
  <c r="AH29" i="5"/>
  <c r="AO29" i="5" s="1"/>
  <c r="AF29" i="5"/>
  <c r="AE29" i="5"/>
  <c r="AD29" i="5"/>
  <c r="AC29" i="5"/>
  <c r="AG29" i="5" s="1"/>
  <c r="AL29" i="5" s="1"/>
  <c r="AP28" i="5"/>
  <c r="AM28" i="5"/>
  <c r="AK28" i="5"/>
  <c r="AT28" i="5" s="1"/>
  <c r="AJ28" i="5"/>
  <c r="AS28" i="5" s="1"/>
  <c r="AH28" i="5"/>
  <c r="AO28" i="5" s="1"/>
  <c r="AF28" i="5"/>
  <c r="AE28" i="5"/>
  <c r="AD28" i="5"/>
  <c r="AC28" i="5"/>
  <c r="AP27" i="5"/>
  <c r="AM27" i="5"/>
  <c r="AK27" i="5"/>
  <c r="AT27" i="5" s="1"/>
  <c r="AJ27" i="5"/>
  <c r="AS27" i="5" s="1"/>
  <c r="AH27" i="5"/>
  <c r="AO27" i="5" s="1"/>
  <c r="AF27" i="5"/>
  <c r="AE27" i="5"/>
  <c r="AD27" i="5"/>
  <c r="AC27" i="5"/>
  <c r="AP26" i="5"/>
  <c r="AM26" i="5"/>
  <c r="AK26" i="5"/>
  <c r="AT26" i="5" s="1"/>
  <c r="AJ26" i="5"/>
  <c r="AS26" i="5" s="1"/>
  <c r="AH26" i="5"/>
  <c r="AO26" i="5" s="1"/>
  <c r="AF26" i="5"/>
  <c r="AE26" i="5"/>
  <c r="AD26" i="5"/>
  <c r="AC26" i="5"/>
  <c r="AP25" i="5"/>
  <c r="AM25" i="5"/>
  <c r="AK25" i="5"/>
  <c r="AT25" i="5" s="1"/>
  <c r="AJ25" i="5"/>
  <c r="AS25" i="5" s="1"/>
  <c r="AH25" i="5"/>
  <c r="AO25" i="5" s="1"/>
  <c r="AF25" i="5"/>
  <c r="AE25" i="5"/>
  <c r="AD25" i="5"/>
  <c r="AC25" i="5"/>
  <c r="AP24" i="5"/>
  <c r="AM24" i="5"/>
  <c r="AK24" i="5"/>
  <c r="AT24" i="5" s="1"/>
  <c r="AJ24" i="5"/>
  <c r="AS24" i="5" s="1"/>
  <c r="AH24" i="5"/>
  <c r="AO24" i="5" s="1"/>
  <c r="AF24" i="5"/>
  <c r="AE24" i="5"/>
  <c r="AD24" i="5"/>
  <c r="AC24" i="5"/>
  <c r="AP23" i="5"/>
  <c r="AM23" i="5"/>
  <c r="AK23" i="5"/>
  <c r="AT23" i="5" s="1"/>
  <c r="AJ23" i="5"/>
  <c r="AS23" i="5" s="1"/>
  <c r="AH23" i="5"/>
  <c r="AO23" i="5" s="1"/>
  <c r="AF23" i="5"/>
  <c r="AE23" i="5"/>
  <c r="AD23" i="5"/>
  <c r="AC23" i="5"/>
  <c r="AP22" i="5"/>
  <c r="AM22" i="5"/>
  <c r="AK22" i="5"/>
  <c r="AT22" i="5" s="1"/>
  <c r="AJ22" i="5"/>
  <c r="AS22" i="5" s="1"/>
  <c r="AH22" i="5"/>
  <c r="AO22" i="5" s="1"/>
  <c r="AF22" i="5"/>
  <c r="AE22" i="5"/>
  <c r="AD22" i="5"/>
  <c r="AC22" i="5"/>
  <c r="AP21" i="5"/>
  <c r="AM21" i="5"/>
  <c r="AK21" i="5"/>
  <c r="AT21" i="5" s="1"/>
  <c r="AJ21" i="5"/>
  <c r="AS21" i="5" s="1"/>
  <c r="AH21" i="5"/>
  <c r="AO21" i="5" s="1"/>
  <c r="AF21" i="5"/>
  <c r="AE21" i="5"/>
  <c r="AD21" i="5"/>
  <c r="AC21" i="5"/>
  <c r="AP20" i="5"/>
  <c r="AM20" i="5"/>
  <c r="AK20" i="5"/>
  <c r="AT20" i="5" s="1"/>
  <c r="AJ20" i="5"/>
  <c r="AS20" i="5" s="1"/>
  <c r="AH20" i="5"/>
  <c r="AO20" i="5" s="1"/>
  <c r="AF20" i="5"/>
  <c r="AE20" i="5"/>
  <c r="AD20" i="5"/>
  <c r="AC20" i="5"/>
  <c r="AP19" i="5"/>
  <c r="AM19" i="5"/>
  <c r="AK19" i="5"/>
  <c r="AT19" i="5" s="1"/>
  <c r="AJ19" i="5"/>
  <c r="AS19" i="5" s="1"/>
  <c r="AH19" i="5"/>
  <c r="AO19" i="5" s="1"/>
  <c r="AF19" i="5"/>
  <c r="AE19" i="5"/>
  <c r="AD19" i="5"/>
  <c r="AC19" i="5"/>
  <c r="AP18" i="5"/>
  <c r="AM18" i="5"/>
  <c r="AK18" i="5"/>
  <c r="AT18" i="5" s="1"/>
  <c r="AJ18" i="5"/>
  <c r="AS18" i="5" s="1"/>
  <c r="AH18" i="5"/>
  <c r="AO18" i="5" s="1"/>
  <c r="AF18" i="5"/>
  <c r="AE18" i="5"/>
  <c r="AD18" i="5"/>
  <c r="AC18" i="5"/>
  <c r="AP17" i="5"/>
  <c r="AM17" i="5"/>
  <c r="AK17" i="5"/>
  <c r="AT17" i="5" s="1"/>
  <c r="AJ17" i="5"/>
  <c r="AS17" i="5" s="1"/>
  <c r="AH17" i="5"/>
  <c r="AO17" i="5" s="1"/>
  <c r="AF17" i="5"/>
  <c r="AE17" i="5"/>
  <c r="AD17" i="5"/>
  <c r="AC17" i="5"/>
  <c r="AP16" i="5"/>
  <c r="AM16" i="5"/>
  <c r="AK16" i="5"/>
  <c r="AT16" i="5" s="1"/>
  <c r="AJ16" i="5"/>
  <c r="AS16" i="5" s="1"/>
  <c r="AH16" i="5"/>
  <c r="AO16" i="5" s="1"/>
  <c r="AF16" i="5"/>
  <c r="AE16" i="5"/>
  <c r="AD16" i="5"/>
  <c r="AC16" i="5"/>
  <c r="AP15" i="5"/>
  <c r="AM15" i="5"/>
  <c r="AK15" i="5"/>
  <c r="AT15" i="5" s="1"/>
  <c r="AJ15" i="5"/>
  <c r="AS15" i="5" s="1"/>
  <c r="AH15" i="5"/>
  <c r="AO15" i="5" s="1"/>
  <c r="AF15" i="5"/>
  <c r="AE15" i="5"/>
  <c r="AD15" i="5"/>
  <c r="AC15" i="5"/>
  <c r="AP14" i="5"/>
  <c r="AM14" i="5"/>
  <c r="AK14" i="5"/>
  <c r="AT14" i="5" s="1"/>
  <c r="AJ14" i="5"/>
  <c r="AS14" i="5" s="1"/>
  <c r="AH14" i="5"/>
  <c r="AO14" i="5" s="1"/>
  <c r="AF14" i="5"/>
  <c r="AE14" i="5"/>
  <c r="AD14" i="5"/>
  <c r="AC14" i="5"/>
  <c r="AP13" i="5"/>
  <c r="AM13" i="5"/>
  <c r="AK13" i="5"/>
  <c r="AT13" i="5" s="1"/>
  <c r="AJ13" i="5"/>
  <c r="AS13" i="5" s="1"/>
  <c r="AH13" i="5"/>
  <c r="AO13" i="5" s="1"/>
  <c r="AF13" i="5"/>
  <c r="AE13" i="5"/>
  <c r="AD13" i="5"/>
  <c r="AC13" i="5"/>
  <c r="AP12" i="5"/>
  <c r="AM12" i="5"/>
  <c r="AK12" i="5"/>
  <c r="AT12" i="5" s="1"/>
  <c r="AJ12" i="5"/>
  <c r="AS12" i="5" s="1"/>
  <c r="AH12" i="5"/>
  <c r="AO12" i="5" s="1"/>
  <c r="AF12" i="5"/>
  <c r="AE12" i="5"/>
  <c r="AD12" i="5"/>
  <c r="AC12" i="5"/>
  <c r="AP11" i="5"/>
  <c r="AM11" i="5"/>
  <c r="AK11" i="5"/>
  <c r="AT11" i="5" s="1"/>
  <c r="AJ11" i="5"/>
  <c r="AS11" i="5" s="1"/>
  <c r="AH11" i="5"/>
  <c r="AO11" i="5" s="1"/>
  <c r="AF11" i="5"/>
  <c r="AE11" i="5"/>
  <c r="AD11" i="5"/>
  <c r="AC11" i="5"/>
  <c r="AP10" i="5"/>
  <c r="AM10" i="5"/>
  <c r="AK10" i="5"/>
  <c r="AT10" i="5" s="1"/>
  <c r="AJ10" i="5"/>
  <c r="AS10" i="5" s="1"/>
  <c r="AH10" i="5"/>
  <c r="AO10" i="5" s="1"/>
  <c r="AF10" i="5"/>
  <c r="AE10" i="5"/>
  <c r="AD10" i="5"/>
  <c r="AC10" i="5"/>
  <c r="AJ9" i="5"/>
  <c r="AS9" i="5" s="1"/>
  <c r="A9" i="5"/>
  <c r="AN298" i="1"/>
  <c r="AK298" i="1"/>
  <c r="AI298" i="1"/>
  <c r="AR298" i="1" s="1"/>
  <c r="AH298" i="1"/>
  <c r="AQ298" i="1" s="1"/>
  <c r="AF298" i="1"/>
  <c r="AM298" i="1" s="1"/>
  <c r="AD298" i="1"/>
  <c r="AC298" i="1"/>
  <c r="AB298" i="1"/>
  <c r="AA298" i="1"/>
  <c r="AU299" i="1" l="1"/>
  <c r="AV123" i="5"/>
  <c r="AQ265" i="5"/>
  <c r="AQ273" i="5"/>
  <c r="AV88" i="5"/>
  <c r="AQ12" i="5"/>
  <c r="AQ224" i="5"/>
  <c r="AQ269" i="5"/>
  <c r="AQ69" i="5"/>
  <c r="AV37" i="5"/>
  <c r="AG127" i="5"/>
  <c r="AL127" i="5" s="1"/>
  <c r="AU127" i="5" s="1"/>
  <c r="AV167" i="5"/>
  <c r="AV268" i="5"/>
  <c r="AV208" i="5"/>
  <c r="AQ126" i="5"/>
  <c r="AQ142" i="5"/>
  <c r="AQ158" i="5"/>
  <c r="AQ212" i="5"/>
  <c r="AV271" i="5"/>
  <c r="AV139" i="5"/>
  <c r="AQ114" i="5"/>
  <c r="AQ122" i="5"/>
  <c r="AG188" i="5"/>
  <c r="AL188" i="5" s="1"/>
  <c r="AV11" i="5"/>
  <c r="AQ99" i="5"/>
  <c r="AQ115" i="5"/>
  <c r="AQ123" i="5"/>
  <c r="AQ145" i="5"/>
  <c r="AV150" i="5"/>
  <c r="AT298" i="1"/>
  <c r="AV44" i="5"/>
  <c r="AV226" i="5"/>
  <c r="AG233" i="5"/>
  <c r="AL233" i="5" s="1"/>
  <c r="AU233" i="5" s="1"/>
  <c r="AV235" i="5"/>
  <c r="AV295" i="5"/>
  <c r="AG74" i="5"/>
  <c r="AL74" i="5" s="1"/>
  <c r="AV90" i="5"/>
  <c r="AQ101" i="5"/>
  <c r="AQ216" i="5"/>
  <c r="AQ231" i="5"/>
  <c r="AV236" i="5"/>
  <c r="AV107" i="5"/>
  <c r="AV115" i="5"/>
  <c r="AG17" i="5"/>
  <c r="AL17" i="5" s="1"/>
  <c r="AV17" i="5"/>
  <c r="AG32" i="5"/>
  <c r="AL32" i="5" s="1"/>
  <c r="AU32" i="5" s="1"/>
  <c r="AV48" i="5"/>
  <c r="AV231" i="5"/>
  <c r="AV95" i="5"/>
  <c r="AQ106" i="5"/>
  <c r="AV133" i="5"/>
  <c r="AV81" i="5"/>
  <c r="AV125" i="5"/>
  <c r="AG204" i="5"/>
  <c r="AL204" i="5" s="1"/>
  <c r="AU204" i="5" s="1"/>
  <c r="AV242" i="5"/>
  <c r="AG257" i="5"/>
  <c r="AL257" i="5" s="1"/>
  <c r="AV38" i="5"/>
  <c r="AV62" i="5"/>
  <c r="AG134" i="5"/>
  <c r="AL134" i="5" s="1"/>
  <c r="AU134" i="5" s="1"/>
  <c r="AV174" i="5"/>
  <c r="AQ103" i="5"/>
  <c r="AQ118" i="5"/>
  <c r="AQ155" i="5"/>
  <c r="AQ220" i="5"/>
  <c r="AQ249" i="5"/>
  <c r="AQ257" i="5"/>
  <c r="AQ288" i="5"/>
  <c r="AV21" i="5"/>
  <c r="AV10" i="5"/>
  <c r="AQ53" i="5"/>
  <c r="AQ119" i="5"/>
  <c r="AV152" i="5"/>
  <c r="AV160" i="5"/>
  <c r="AV210" i="5"/>
  <c r="AQ235" i="5"/>
  <c r="AG285" i="5"/>
  <c r="AL285" i="5" s="1"/>
  <c r="AQ28" i="5"/>
  <c r="AV19" i="5"/>
  <c r="AQ61" i="5"/>
  <c r="AQ133" i="5"/>
  <c r="AQ180" i="5"/>
  <c r="AQ228" i="5"/>
  <c r="AQ236" i="5"/>
  <c r="AG255" i="5"/>
  <c r="AL255" i="5" s="1"/>
  <c r="AQ13" i="5"/>
  <c r="AV13" i="5"/>
  <c r="AV35" i="5"/>
  <c r="AV184" i="5"/>
  <c r="AG37" i="5"/>
  <c r="AL37" i="5" s="1"/>
  <c r="AU37" i="5" s="1"/>
  <c r="AW37" i="5" s="1"/>
  <c r="AG43" i="5"/>
  <c r="AL43" i="5" s="1"/>
  <c r="AU43" i="5" s="1"/>
  <c r="AV43" i="5"/>
  <c r="AV96" i="5"/>
  <c r="AG103" i="5"/>
  <c r="AL103" i="5" s="1"/>
  <c r="AU103" i="5" s="1"/>
  <c r="AV109" i="5"/>
  <c r="AV135" i="5"/>
  <c r="AQ146" i="5"/>
  <c r="AV163" i="5"/>
  <c r="AG176" i="5"/>
  <c r="AL176" i="5" s="1"/>
  <c r="AU176" i="5" s="1"/>
  <c r="AG228" i="5"/>
  <c r="AL228" i="5" s="1"/>
  <c r="AU228" i="5" s="1"/>
  <c r="AG269" i="5"/>
  <c r="AL269" i="5" s="1"/>
  <c r="AV283" i="5"/>
  <c r="AV16" i="5"/>
  <c r="AV23" i="5"/>
  <c r="AG38" i="5"/>
  <c r="AL38" i="5" s="1"/>
  <c r="AV45" i="5"/>
  <c r="AV51" i="5"/>
  <c r="AG97" i="5"/>
  <c r="AL97" i="5" s="1"/>
  <c r="AU97" i="5" s="1"/>
  <c r="AW97" i="5" s="1"/>
  <c r="AV97" i="5"/>
  <c r="AV117" i="5"/>
  <c r="AG123" i="5"/>
  <c r="AL123" i="5" s="1"/>
  <c r="AU123" i="5" s="1"/>
  <c r="AW123" i="5" s="1"/>
  <c r="AG135" i="5"/>
  <c r="AL135" i="5" s="1"/>
  <c r="AU135" i="5" s="1"/>
  <c r="AW135" i="5" s="1"/>
  <c r="AV143" i="5"/>
  <c r="AV170" i="5"/>
  <c r="AV190" i="5"/>
  <c r="AG202" i="5"/>
  <c r="AL202" i="5" s="1"/>
  <c r="AU202" i="5" s="1"/>
  <c r="AW202" i="5" s="1"/>
  <c r="AV202" i="5"/>
  <c r="AG222" i="5"/>
  <c r="AL222" i="5" s="1"/>
  <c r="AU222" i="5" s="1"/>
  <c r="AW222" i="5" s="1"/>
  <c r="AV243" i="5"/>
  <c r="AG249" i="5"/>
  <c r="AL249" i="5" s="1"/>
  <c r="AU249" i="5" s="1"/>
  <c r="AV270" i="5"/>
  <c r="AG278" i="5"/>
  <c r="AL278" i="5" s="1"/>
  <c r="AU278" i="5" s="1"/>
  <c r="AV279" i="5"/>
  <c r="AV290" i="5"/>
  <c r="AV291" i="5"/>
  <c r="AG33" i="5"/>
  <c r="AL33" i="5" s="1"/>
  <c r="AQ36" i="5"/>
  <c r="AV92" i="5"/>
  <c r="AV99" i="5"/>
  <c r="AG131" i="5"/>
  <c r="AL131" i="5" s="1"/>
  <c r="AU131" i="5" s="1"/>
  <c r="AW131" i="5" s="1"/>
  <c r="AV131" i="5"/>
  <c r="AQ141" i="5"/>
  <c r="AQ162" i="5"/>
  <c r="AQ168" i="5"/>
  <c r="AV172" i="5"/>
  <c r="AV178" i="5"/>
  <c r="AQ188" i="5"/>
  <c r="AG211" i="5"/>
  <c r="AL211" i="5" s="1"/>
  <c r="AQ234" i="5"/>
  <c r="AQ240" i="5"/>
  <c r="AV244" i="5"/>
  <c r="AV272" i="5"/>
  <c r="AV280" i="5"/>
  <c r="AG54" i="5"/>
  <c r="AL54" i="5" s="1"/>
  <c r="AG85" i="5"/>
  <c r="AL85" i="5" s="1"/>
  <c r="AV85" i="5"/>
  <c r="AV93" i="5"/>
  <c r="AG113" i="5"/>
  <c r="AL113" i="5" s="1"/>
  <c r="AU113" i="5" s="1"/>
  <c r="AV146" i="5"/>
  <c r="AG160" i="5"/>
  <c r="AL160" i="5" s="1"/>
  <c r="AG219" i="5"/>
  <c r="AL219" i="5" s="1"/>
  <c r="AU219" i="5" s="1"/>
  <c r="AV238" i="5"/>
  <c r="AV239" i="5"/>
  <c r="AV259" i="5"/>
  <c r="AV41" i="5"/>
  <c r="AV101" i="5"/>
  <c r="AG107" i="5"/>
  <c r="AL107" i="5" s="1"/>
  <c r="AG125" i="5"/>
  <c r="AL125" i="5" s="1"/>
  <c r="AU125" i="5" s="1"/>
  <c r="AW125" i="5" s="1"/>
  <c r="AQ129" i="5"/>
  <c r="AG147" i="5"/>
  <c r="AL147" i="5" s="1"/>
  <c r="AU147" i="5" s="1"/>
  <c r="AV147" i="5"/>
  <c r="AV187" i="5"/>
  <c r="AV198" i="5"/>
  <c r="AV214" i="5"/>
  <c r="AV220" i="5"/>
  <c r="AV246" i="5"/>
  <c r="AG253" i="5"/>
  <c r="AL253" i="5" s="1"/>
  <c r="AU253" i="5" s="1"/>
  <c r="AG260" i="5"/>
  <c r="AL260" i="5" s="1"/>
  <c r="AU260" i="5" s="1"/>
  <c r="AG287" i="5"/>
  <c r="AL287" i="5" s="1"/>
  <c r="AG13" i="5"/>
  <c r="AL13" i="5" s="1"/>
  <c r="AU13" i="5" s="1"/>
  <c r="AQ24" i="5"/>
  <c r="AG41" i="5"/>
  <c r="AL41" i="5" s="1"/>
  <c r="AU41" i="5" s="1"/>
  <c r="AW41" i="5" s="1"/>
  <c r="AQ71" i="5"/>
  <c r="AQ77" i="5"/>
  <c r="AQ91" i="5"/>
  <c r="AQ98" i="5"/>
  <c r="AQ111" i="5"/>
  <c r="AV121" i="5"/>
  <c r="AQ137" i="5"/>
  <c r="AG148" i="5"/>
  <c r="AL148" i="5" s="1"/>
  <c r="AU148" i="5" s="1"/>
  <c r="AV162" i="5"/>
  <c r="AV194" i="5"/>
  <c r="AG214" i="5"/>
  <c r="AL214" i="5" s="1"/>
  <c r="AU214" i="5" s="1"/>
  <c r="AQ230" i="5"/>
  <c r="AG282" i="5"/>
  <c r="AL282" i="5" s="1"/>
  <c r="AV288" i="5"/>
  <c r="AO298" i="1"/>
  <c r="AE298" i="1"/>
  <c r="AJ298" i="1" s="1"/>
  <c r="AS298" i="1" s="1"/>
  <c r="AQ16" i="5"/>
  <c r="AV29" i="5"/>
  <c r="AQ32" i="5"/>
  <c r="AG48" i="5"/>
  <c r="AL48" i="5" s="1"/>
  <c r="AU48" i="5" s="1"/>
  <c r="AW48" i="5" s="1"/>
  <c r="AV54" i="5"/>
  <c r="AV65" i="5"/>
  <c r="AV91" i="5"/>
  <c r="AV94" i="5"/>
  <c r="AQ102" i="5"/>
  <c r="AQ107" i="5"/>
  <c r="AV118" i="5"/>
  <c r="AQ127" i="5"/>
  <c r="AQ134" i="5"/>
  <c r="AV148" i="5"/>
  <c r="AV199" i="5"/>
  <c r="AV205" i="5"/>
  <c r="AV211" i="5"/>
  <c r="AV224" i="5"/>
  <c r="AV234" i="5"/>
  <c r="AV247" i="5"/>
  <c r="AV257" i="5"/>
  <c r="AG261" i="5"/>
  <c r="AL261" i="5" s="1"/>
  <c r="AU261" i="5" s="1"/>
  <c r="AG19" i="5"/>
  <c r="AL19" i="5" s="1"/>
  <c r="AU19" i="5" s="1"/>
  <c r="AG23" i="5"/>
  <c r="AL23" i="5" s="1"/>
  <c r="AU23" i="5" s="1"/>
  <c r="AV30" i="5"/>
  <c r="AV39" i="5"/>
  <c r="AG80" i="5"/>
  <c r="AL80" i="5" s="1"/>
  <c r="AU80" i="5" s="1"/>
  <c r="AG95" i="5"/>
  <c r="AL95" i="5" s="1"/>
  <c r="AU95" i="5" s="1"/>
  <c r="AG99" i="5"/>
  <c r="AL99" i="5" s="1"/>
  <c r="AU99" i="5" s="1"/>
  <c r="AW99" i="5" s="1"/>
  <c r="AV105" i="5"/>
  <c r="AG114" i="5"/>
  <c r="AL114" i="5" s="1"/>
  <c r="AU114" i="5" s="1"/>
  <c r="AV127" i="5"/>
  <c r="AV179" i="5"/>
  <c r="AG190" i="5"/>
  <c r="AL190" i="5" s="1"/>
  <c r="AG200" i="5"/>
  <c r="AL200" i="5" s="1"/>
  <c r="AU200" i="5" s="1"/>
  <c r="AG206" i="5"/>
  <c r="AL206" i="5" s="1"/>
  <c r="AU206" i="5" s="1"/>
  <c r="AW206" i="5" s="1"/>
  <c r="AV206" i="5"/>
  <c r="AG240" i="5"/>
  <c r="AL240" i="5" s="1"/>
  <c r="AU240" i="5" s="1"/>
  <c r="AV267" i="5"/>
  <c r="AG293" i="5"/>
  <c r="AL293" i="5" s="1"/>
  <c r="AU293" i="5" s="1"/>
  <c r="AV293" i="5"/>
  <c r="AG15" i="5"/>
  <c r="AL15" i="5" s="1"/>
  <c r="AU15" i="5" s="1"/>
  <c r="AV15" i="5"/>
  <c r="AG36" i="5"/>
  <c r="AL36" i="5" s="1"/>
  <c r="AU36" i="5" s="1"/>
  <c r="AG49" i="5"/>
  <c r="AL49" i="5" s="1"/>
  <c r="AV49" i="5"/>
  <c r="AV61" i="5"/>
  <c r="AV100" i="5"/>
  <c r="AG142" i="5"/>
  <c r="AL142" i="5" s="1"/>
  <c r="AU142" i="5" s="1"/>
  <c r="AV156" i="5"/>
  <c r="AG164" i="5"/>
  <c r="AL164" i="5" s="1"/>
  <c r="AU164" i="5" s="1"/>
  <c r="AV164" i="5"/>
  <c r="AG180" i="5"/>
  <c r="AL180" i="5" s="1"/>
  <c r="AU180" i="5" s="1"/>
  <c r="AV186" i="5"/>
  <c r="AG191" i="5"/>
  <c r="AL191" i="5" s="1"/>
  <c r="AU191" i="5" s="1"/>
  <c r="AG196" i="5"/>
  <c r="AL196" i="5" s="1"/>
  <c r="AU196" i="5" s="1"/>
  <c r="AV212" i="5"/>
  <c r="AG220" i="5"/>
  <c r="AL220" i="5" s="1"/>
  <c r="AU220" i="5" s="1"/>
  <c r="AW220" i="5" s="1"/>
  <c r="AG230" i="5"/>
  <c r="AL230" i="5" s="1"/>
  <c r="AU230" i="5" s="1"/>
  <c r="AG235" i="5"/>
  <c r="AL235" i="5" s="1"/>
  <c r="AU235" i="5" s="1"/>
  <c r="AW235" i="5" s="1"/>
  <c r="AG248" i="5"/>
  <c r="AL248" i="5" s="1"/>
  <c r="AU248" i="5" s="1"/>
  <c r="AV248" i="5"/>
  <c r="AV253" i="5"/>
  <c r="AV262" i="5"/>
  <c r="AG273" i="5"/>
  <c r="AL273" i="5" s="1"/>
  <c r="AU273" i="5" s="1"/>
  <c r="AG279" i="5"/>
  <c r="AL279" i="5" s="1"/>
  <c r="AU279" i="5" s="1"/>
  <c r="AV20" i="5"/>
  <c r="AG25" i="5"/>
  <c r="AL25" i="5" s="1"/>
  <c r="AU25" i="5" s="1"/>
  <c r="AW25" i="5" s="1"/>
  <c r="AV25" i="5"/>
  <c r="AG31" i="5"/>
  <c r="AL31" i="5" s="1"/>
  <c r="AU31" i="5" s="1"/>
  <c r="AV31" i="5"/>
  <c r="AV72" i="5"/>
  <c r="AG110" i="5"/>
  <c r="AL110" i="5" s="1"/>
  <c r="AU110" i="5" s="1"/>
  <c r="AV120" i="5"/>
  <c r="AV130" i="5"/>
  <c r="AV142" i="5"/>
  <c r="AG146" i="5"/>
  <c r="AL146" i="5" s="1"/>
  <c r="AU146" i="5" s="1"/>
  <c r="AW146" i="5" s="1"/>
  <c r="AG151" i="5"/>
  <c r="AL151" i="5" s="1"/>
  <c r="AU151" i="5" s="1"/>
  <c r="AG170" i="5"/>
  <c r="AL170" i="5" s="1"/>
  <c r="AU170" i="5" s="1"/>
  <c r="AV181" i="5"/>
  <c r="AG187" i="5"/>
  <c r="AL187" i="5" s="1"/>
  <c r="AG212" i="5"/>
  <c r="AL212" i="5" s="1"/>
  <c r="AU212" i="5" s="1"/>
  <c r="AW212" i="5" s="1"/>
  <c r="AV249" i="5"/>
  <c r="AV254" i="5"/>
  <c r="AG263" i="5"/>
  <c r="AL263" i="5" s="1"/>
  <c r="AU263" i="5" s="1"/>
  <c r="AV274" i="5"/>
  <c r="AG284" i="5"/>
  <c r="AL284" i="5" s="1"/>
  <c r="AG295" i="5"/>
  <c r="AL295" i="5" s="1"/>
  <c r="AU295" i="5" s="1"/>
  <c r="AW295" i="5" s="1"/>
  <c r="AG16" i="5"/>
  <c r="AL16" i="5" s="1"/>
  <c r="AV27" i="5"/>
  <c r="AV33" i="5"/>
  <c r="AG45" i="5"/>
  <c r="AL45" i="5" s="1"/>
  <c r="AU45" i="5" s="1"/>
  <c r="AV63" i="5"/>
  <c r="AG111" i="5"/>
  <c r="AL111" i="5" s="1"/>
  <c r="AU111" i="5" s="1"/>
  <c r="AG139" i="5"/>
  <c r="AL139" i="5" s="1"/>
  <c r="AU139" i="5" s="1"/>
  <c r="AW139" i="5" s="1"/>
  <c r="AV166" i="5"/>
  <c r="AV182" i="5"/>
  <c r="AV188" i="5"/>
  <c r="AV203" i="5"/>
  <c r="AV227" i="5"/>
  <c r="AG232" i="5"/>
  <c r="AL232" i="5" s="1"/>
  <c r="AU232" i="5" s="1"/>
  <c r="AV255" i="5"/>
  <c r="AG265" i="5"/>
  <c r="AL265" i="5" s="1"/>
  <c r="AU265" i="5" s="1"/>
  <c r="AV265" i="5"/>
  <c r="AG280" i="5"/>
  <c r="AL280" i="5" s="1"/>
  <c r="AG281" i="5"/>
  <c r="AL281" i="5" s="1"/>
  <c r="AU281" i="5" s="1"/>
  <c r="AV281" i="5"/>
  <c r="AG291" i="5"/>
  <c r="AL291" i="5" s="1"/>
  <c r="AU291" i="5" s="1"/>
  <c r="AW291" i="5" s="1"/>
  <c r="AG296" i="5"/>
  <c r="AL296" i="5" s="1"/>
  <c r="AU296" i="5" s="1"/>
  <c r="AV28" i="5"/>
  <c r="AV103" i="5"/>
  <c r="AV116" i="5"/>
  <c r="AV126" i="5"/>
  <c r="AV153" i="5"/>
  <c r="AG166" i="5"/>
  <c r="AL166" i="5" s="1"/>
  <c r="AU166" i="5" s="1"/>
  <c r="AG177" i="5"/>
  <c r="AL177" i="5" s="1"/>
  <c r="AU177" i="5" s="1"/>
  <c r="AV218" i="5"/>
  <c r="AG236" i="5"/>
  <c r="AL236" i="5" s="1"/>
  <c r="AU236" i="5" s="1"/>
  <c r="AW236" i="5" s="1"/>
  <c r="AQ238" i="5"/>
  <c r="AG246" i="5"/>
  <c r="AL246" i="5" s="1"/>
  <c r="AU246" i="5" s="1"/>
  <c r="AG258" i="5"/>
  <c r="AL258" i="5" s="1"/>
  <c r="AV277" i="5"/>
  <c r="AV286" i="5"/>
  <c r="AV297" i="5"/>
  <c r="AG18" i="5"/>
  <c r="AL18" i="5" s="1"/>
  <c r="AG21" i="5"/>
  <c r="AL21" i="5" s="1"/>
  <c r="AU21" i="5" s="1"/>
  <c r="AW21" i="5" s="1"/>
  <c r="AV34" i="5"/>
  <c r="AV47" i="5"/>
  <c r="AV112" i="5"/>
  <c r="AG154" i="5"/>
  <c r="AL154" i="5" s="1"/>
  <c r="AU154" i="5" s="1"/>
  <c r="AV154" i="5"/>
  <c r="AV159" i="5"/>
  <c r="AG162" i="5"/>
  <c r="AL162" i="5" s="1"/>
  <c r="AU162" i="5" s="1"/>
  <c r="AW162" i="5" s="1"/>
  <c r="AV219" i="5"/>
  <c r="AV228" i="5"/>
  <c r="AV241" i="5"/>
  <c r="AV287" i="5"/>
  <c r="AV292" i="5"/>
  <c r="AG20" i="5"/>
  <c r="AL20" i="5" s="1"/>
  <c r="AQ138" i="5"/>
  <c r="AG11" i="5"/>
  <c r="AL11" i="5" s="1"/>
  <c r="AU11" i="5" s="1"/>
  <c r="AW11" i="5" s="1"/>
  <c r="AV18" i="5"/>
  <c r="AG26" i="5"/>
  <c r="AL26" i="5" s="1"/>
  <c r="AU26" i="5" s="1"/>
  <c r="AV36" i="5"/>
  <c r="AG46" i="5"/>
  <c r="AL46" i="5" s="1"/>
  <c r="AU46" i="5" s="1"/>
  <c r="AG52" i="5"/>
  <c r="AL52" i="5" s="1"/>
  <c r="AU52" i="5" s="1"/>
  <c r="AG56" i="5"/>
  <c r="AL56" i="5" s="1"/>
  <c r="AU56" i="5" s="1"/>
  <c r="AG60" i="5"/>
  <c r="AL60" i="5" s="1"/>
  <c r="AU60" i="5" s="1"/>
  <c r="AG67" i="5"/>
  <c r="AL67" i="5" s="1"/>
  <c r="AU67" i="5" s="1"/>
  <c r="AV71" i="5"/>
  <c r="AV75" i="5"/>
  <c r="AQ81" i="5"/>
  <c r="AG89" i="5"/>
  <c r="AL89" i="5" s="1"/>
  <c r="AU89" i="5" s="1"/>
  <c r="AV98" i="5"/>
  <c r="AV111" i="5"/>
  <c r="AG121" i="5"/>
  <c r="AL121" i="5" s="1"/>
  <c r="AU121" i="5" s="1"/>
  <c r="AG175" i="5"/>
  <c r="AL175" i="5" s="1"/>
  <c r="AU175" i="5" s="1"/>
  <c r="AG195" i="5"/>
  <c r="AL195" i="5" s="1"/>
  <c r="AU195" i="5" s="1"/>
  <c r="AG224" i="5"/>
  <c r="AL224" i="5" s="1"/>
  <c r="AU224" i="5" s="1"/>
  <c r="AQ256" i="5"/>
  <c r="AV263" i="5"/>
  <c r="AV284" i="5"/>
  <c r="AV67" i="5"/>
  <c r="AV89" i="5"/>
  <c r="AG100" i="5"/>
  <c r="AL100" i="5" s="1"/>
  <c r="AU100" i="5" s="1"/>
  <c r="AG289" i="5"/>
  <c r="AL289" i="5" s="1"/>
  <c r="AU289" i="5" s="1"/>
  <c r="AV26" i="5"/>
  <c r="AG34" i="5"/>
  <c r="AL34" i="5" s="1"/>
  <c r="AU34" i="5" s="1"/>
  <c r="AG39" i="5"/>
  <c r="AL39" i="5" s="1"/>
  <c r="AU39" i="5" s="1"/>
  <c r="AG44" i="5"/>
  <c r="AL44" i="5" s="1"/>
  <c r="AU44" i="5" s="1"/>
  <c r="AQ44" i="5"/>
  <c r="AV46" i="5"/>
  <c r="AV53" i="5"/>
  <c r="AV57" i="5"/>
  <c r="AV80" i="5"/>
  <c r="AG86" i="5"/>
  <c r="AL86" i="5" s="1"/>
  <c r="AU86" i="5" s="1"/>
  <c r="AG93" i="5"/>
  <c r="AL93" i="5" s="1"/>
  <c r="AU93" i="5" s="1"/>
  <c r="AG101" i="5"/>
  <c r="AL101" i="5" s="1"/>
  <c r="AU101" i="5" s="1"/>
  <c r="AV122" i="5"/>
  <c r="AG159" i="5"/>
  <c r="AL159" i="5" s="1"/>
  <c r="AU159" i="5" s="1"/>
  <c r="AG172" i="5"/>
  <c r="AL172" i="5" s="1"/>
  <c r="AU172" i="5" s="1"/>
  <c r="AG192" i="5"/>
  <c r="AL192" i="5" s="1"/>
  <c r="AU192" i="5" s="1"/>
  <c r="AG216" i="5"/>
  <c r="AL216" i="5" s="1"/>
  <c r="AU216" i="5" s="1"/>
  <c r="AG244" i="5"/>
  <c r="AL244" i="5" s="1"/>
  <c r="AU244" i="5" s="1"/>
  <c r="AW244" i="5" s="1"/>
  <c r="AG245" i="5"/>
  <c r="AL245" i="5" s="1"/>
  <c r="AU245" i="5" s="1"/>
  <c r="AV245" i="5"/>
  <c r="AG254" i="5"/>
  <c r="AL254" i="5" s="1"/>
  <c r="AU254" i="5" s="1"/>
  <c r="AQ261" i="5"/>
  <c r="AG275" i="5"/>
  <c r="AL275" i="5" s="1"/>
  <c r="AU275" i="5" s="1"/>
  <c r="AV275" i="5"/>
  <c r="AU85" i="5"/>
  <c r="AG14" i="5"/>
  <c r="AL14" i="5" s="1"/>
  <c r="AU14" i="5" s="1"/>
  <c r="AG24" i="5"/>
  <c r="AL24" i="5" s="1"/>
  <c r="AU24" i="5" s="1"/>
  <c r="AV24" i="5"/>
  <c r="AG27" i="5"/>
  <c r="AL27" i="5" s="1"/>
  <c r="AU27" i="5" s="1"/>
  <c r="AV32" i="5"/>
  <c r="AG47" i="5"/>
  <c r="AL47" i="5" s="1"/>
  <c r="AU47" i="5" s="1"/>
  <c r="AG58" i="5"/>
  <c r="AL58" i="5" s="1"/>
  <c r="AU58" i="5" s="1"/>
  <c r="AV58" i="5"/>
  <c r="AV69" i="5"/>
  <c r="AV73" i="5"/>
  <c r="AV77" i="5"/>
  <c r="AV84" i="5"/>
  <c r="AQ89" i="5"/>
  <c r="AG91" i="5"/>
  <c r="AL91" i="5" s="1"/>
  <c r="AU91" i="5" s="1"/>
  <c r="AQ131" i="5"/>
  <c r="AV134" i="5"/>
  <c r="AV138" i="5"/>
  <c r="AG208" i="5"/>
  <c r="AL208" i="5" s="1"/>
  <c r="AU208" i="5" s="1"/>
  <c r="AW208" i="5" s="1"/>
  <c r="AV230" i="5"/>
  <c r="AW230" i="5" s="1"/>
  <c r="AG241" i="5"/>
  <c r="AL241" i="5" s="1"/>
  <c r="AQ241" i="5"/>
  <c r="AG277" i="5"/>
  <c r="AL277" i="5" s="1"/>
  <c r="AU277" i="5" s="1"/>
  <c r="AG12" i="5"/>
  <c r="AL12" i="5" s="1"/>
  <c r="AU12" i="5" s="1"/>
  <c r="AV12" i="5"/>
  <c r="AV14" i="5"/>
  <c r="AG22" i="5"/>
  <c r="AL22" i="5" s="1"/>
  <c r="AU22" i="5" s="1"/>
  <c r="AG30" i="5"/>
  <c r="AL30" i="5" s="1"/>
  <c r="AU30" i="5" s="1"/>
  <c r="AW30" i="5" s="1"/>
  <c r="AG35" i="5"/>
  <c r="AL35" i="5" s="1"/>
  <c r="AU35" i="5" s="1"/>
  <c r="AG40" i="5"/>
  <c r="AL40" i="5" s="1"/>
  <c r="AU40" i="5" s="1"/>
  <c r="AG42" i="5"/>
  <c r="AL42" i="5" s="1"/>
  <c r="AU42" i="5" s="1"/>
  <c r="AV42" i="5"/>
  <c r="AG55" i="5"/>
  <c r="AL55" i="5" s="1"/>
  <c r="AU55" i="5" s="1"/>
  <c r="AV55" i="5"/>
  <c r="AG66" i="5"/>
  <c r="AL66" i="5" s="1"/>
  <c r="AU66" i="5" s="1"/>
  <c r="AV66" i="5"/>
  <c r="AG81" i="5"/>
  <c r="AL81" i="5" s="1"/>
  <c r="AU81" i="5" s="1"/>
  <c r="AW81" i="5" s="1"/>
  <c r="AG84" i="5"/>
  <c r="AL84" i="5" s="1"/>
  <c r="AU84" i="5" s="1"/>
  <c r="AG87" i="5"/>
  <c r="AL87" i="5" s="1"/>
  <c r="AU87" i="5" s="1"/>
  <c r="AQ87" i="5"/>
  <c r="AQ94" i="5"/>
  <c r="AV102" i="5"/>
  <c r="AG119" i="5"/>
  <c r="AL119" i="5" s="1"/>
  <c r="AU119" i="5" s="1"/>
  <c r="AW119" i="5" s="1"/>
  <c r="AG150" i="5"/>
  <c r="AL150" i="5" s="1"/>
  <c r="AU150" i="5" s="1"/>
  <c r="AW150" i="5" s="1"/>
  <c r="AV260" i="5"/>
  <c r="AG297" i="5"/>
  <c r="AL297" i="5" s="1"/>
  <c r="AU297" i="5" s="1"/>
  <c r="AQ297" i="5"/>
  <c r="AQ63" i="5"/>
  <c r="AG10" i="5"/>
  <c r="AL10" i="5" s="1"/>
  <c r="AU10" i="5" s="1"/>
  <c r="AQ20" i="5"/>
  <c r="AV22" i="5"/>
  <c r="AG28" i="5"/>
  <c r="AL28" i="5" s="1"/>
  <c r="AU28" i="5" s="1"/>
  <c r="AV40" i="5"/>
  <c r="AG59" i="5"/>
  <c r="AL59" i="5" s="1"/>
  <c r="AU59" i="5" s="1"/>
  <c r="AV59" i="5"/>
  <c r="AG62" i="5"/>
  <c r="AL62" i="5" s="1"/>
  <c r="AU62" i="5" s="1"/>
  <c r="AW62" i="5" s="1"/>
  <c r="AG70" i="5"/>
  <c r="AL70" i="5" s="1"/>
  <c r="AU70" i="5" s="1"/>
  <c r="AG78" i="5"/>
  <c r="AL78" i="5" s="1"/>
  <c r="AU78" i="5" s="1"/>
  <c r="AG88" i="5"/>
  <c r="AL88" i="5" s="1"/>
  <c r="AU88" i="5" s="1"/>
  <c r="AW88" i="5" s="1"/>
  <c r="AG115" i="5"/>
  <c r="AL115" i="5" s="1"/>
  <c r="AU115" i="5" s="1"/>
  <c r="AQ130" i="5"/>
  <c r="AG143" i="5"/>
  <c r="AL143" i="5" s="1"/>
  <c r="AU143" i="5" s="1"/>
  <c r="AW143" i="5" s="1"/>
  <c r="AG184" i="5"/>
  <c r="AL184" i="5" s="1"/>
  <c r="AU184" i="5" s="1"/>
  <c r="AW184" i="5" s="1"/>
  <c r="AG227" i="5"/>
  <c r="AL227" i="5" s="1"/>
  <c r="AU227" i="5" s="1"/>
  <c r="AG108" i="5"/>
  <c r="AL108" i="5" s="1"/>
  <c r="AV108" i="5"/>
  <c r="AQ147" i="5"/>
  <c r="AG156" i="5"/>
  <c r="AL156" i="5" s="1"/>
  <c r="AU156" i="5" s="1"/>
  <c r="AQ166" i="5"/>
  <c r="AQ170" i="5"/>
  <c r="AG171" i="5"/>
  <c r="AL171" i="5" s="1"/>
  <c r="AV180" i="5"/>
  <c r="AV191" i="5"/>
  <c r="AV200" i="5"/>
  <c r="AG203" i="5"/>
  <c r="AL203" i="5" s="1"/>
  <c r="AU203" i="5" s="1"/>
  <c r="AW203" i="5" s="1"/>
  <c r="AV215" i="5"/>
  <c r="AG223" i="5"/>
  <c r="AL223" i="5" s="1"/>
  <c r="AU223" i="5" s="1"/>
  <c r="AV223" i="5"/>
  <c r="AG237" i="5"/>
  <c r="AL237" i="5" s="1"/>
  <c r="AU237" i="5" s="1"/>
  <c r="AV237" i="5"/>
  <c r="AQ248" i="5"/>
  <c r="AU257" i="5"/>
  <c r="AW257" i="5" s="1"/>
  <c r="AV261" i="5"/>
  <c r="AG264" i="5"/>
  <c r="AL264" i="5" s="1"/>
  <c r="AU264" i="5" s="1"/>
  <c r="AV264" i="5"/>
  <c r="AG267" i="5"/>
  <c r="AL267" i="5" s="1"/>
  <c r="AU267" i="5" s="1"/>
  <c r="AW267" i="5" s="1"/>
  <c r="AV273" i="5"/>
  <c r="AV276" i="5"/>
  <c r="AV282" i="5"/>
  <c r="AV285" i="5"/>
  <c r="AG288" i="5"/>
  <c r="AL288" i="5" s="1"/>
  <c r="AU288" i="5" s="1"/>
  <c r="AV296" i="5"/>
  <c r="AV106" i="5"/>
  <c r="AV114" i="5"/>
  <c r="AG126" i="5"/>
  <c r="AL126" i="5" s="1"/>
  <c r="AU126" i="5" s="1"/>
  <c r="AV128" i="5"/>
  <c r="AV132" i="5"/>
  <c r="AV136" i="5"/>
  <c r="AV140" i="5"/>
  <c r="AV144" i="5"/>
  <c r="AQ150" i="5"/>
  <c r="AV151" i="5"/>
  <c r="AV158" i="5"/>
  <c r="AG168" i="5"/>
  <c r="AL168" i="5" s="1"/>
  <c r="AU168" i="5" s="1"/>
  <c r="AG174" i="5"/>
  <c r="AL174" i="5" s="1"/>
  <c r="AV177" i="5"/>
  <c r="AV183" i="5"/>
  <c r="AG186" i="5"/>
  <c r="AL186" i="5" s="1"/>
  <c r="AU186" i="5" s="1"/>
  <c r="AG194" i="5"/>
  <c r="AL194" i="5" s="1"/>
  <c r="AU194" i="5" s="1"/>
  <c r="AV197" i="5"/>
  <c r="AG207" i="5"/>
  <c r="AL207" i="5" s="1"/>
  <c r="AV207" i="5"/>
  <c r="AG210" i="5"/>
  <c r="AL210" i="5" s="1"/>
  <c r="AU210" i="5" s="1"/>
  <c r="AG215" i="5"/>
  <c r="AL215" i="5" s="1"/>
  <c r="AU215" i="5" s="1"/>
  <c r="AG218" i="5"/>
  <c r="AL218" i="5" s="1"/>
  <c r="AU218" i="5" s="1"/>
  <c r="AW218" i="5" s="1"/>
  <c r="AG226" i="5"/>
  <c r="AL226" i="5" s="1"/>
  <c r="AU226" i="5" s="1"/>
  <c r="AW226" i="5" s="1"/>
  <c r="AV233" i="5"/>
  <c r="AG256" i="5"/>
  <c r="AL256" i="5" s="1"/>
  <c r="AU256" i="5" s="1"/>
  <c r="AV256" i="5"/>
  <c r="AV258" i="5"/>
  <c r="AG276" i="5"/>
  <c r="AL276" i="5" s="1"/>
  <c r="AG283" i="5"/>
  <c r="AL283" i="5" s="1"/>
  <c r="AU283" i="5" s="1"/>
  <c r="AW283" i="5" s="1"/>
  <c r="AG294" i="5"/>
  <c r="AL294" i="5" s="1"/>
  <c r="AU294" i="5" s="1"/>
  <c r="AG117" i="5"/>
  <c r="AL117" i="5" s="1"/>
  <c r="AU117" i="5" s="1"/>
  <c r="AV129" i="5"/>
  <c r="AG132" i="5"/>
  <c r="AL132" i="5" s="1"/>
  <c r="AU132" i="5" s="1"/>
  <c r="AW132" i="5" s="1"/>
  <c r="AV137" i="5"/>
  <c r="AV141" i="5"/>
  <c r="AG144" i="5"/>
  <c r="AL144" i="5" s="1"/>
  <c r="AU144" i="5" s="1"/>
  <c r="AV145" i="5"/>
  <c r="AV149" i="5"/>
  <c r="AG152" i="5"/>
  <c r="AL152" i="5" s="1"/>
  <c r="AU152" i="5" s="1"/>
  <c r="AW152" i="5" s="1"/>
  <c r="AG158" i="5"/>
  <c r="AL158" i="5" s="1"/>
  <c r="AV169" i="5"/>
  <c r="AG183" i="5"/>
  <c r="AL183" i="5" s="1"/>
  <c r="AU183" i="5" s="1"/>
  <c r="AG189" i="5"/>
  <c r="AL189" i="5" s="1"/>
  <c r="AU189" i="5" s="1"/>
  <c r="AG201" i="5"/>
  <c r="AL201" i="5" s="1"/>
  <c r="AU201" i="5" s="1"/>
  <c r="AV204" i="5"/>
  <c r="AG231" i="5"/>
  <c r="AL231" i="5" s="1"/>
  <c r="AU231" i="5" s="1"/>
  <c r="AW231" i="5" s="1"/>
  <c r="AG238" i="5"/>
  <c r="AL238" i="5" s="1"/>
  <c r="AU238" i="5" s="1"/>
  <c r="AV240" i="5"/>
  <c r="AG259" i="5"/>
  <c r="AL259" i="5" s="1"/>
  <c r="AU259" i="5" s="1"/>
  <c r="AG274" i="5"/>
  <c r="AL274" i="5" s="1"/>
  <c r="AU274" i="5" s="1"/>
  <c r="AG286" i="5"/>
  <c r="AL286" i="5" s="1"/>
  <c r="AU286" i="5" s="1"/>
  <c r="AV289" i="5"/>
  <c r="AG292" i="5"/>
  <c r="AL292" i="5" s="1"/>
  <c r="AU292" i="5" s="1"/>
  <c r="AQ292" i="5"/>
  <c r="AV294" i="5"/>
  <c r="AV104" i="5"/>
  <c r="AG118" i="5"/>
  <c r="AL118" i="5" s="1"/>
  <c r="AU118" i="5" s="1"/>
  <c r="AG129" i="5"/>
  <c r="AL129" i="5" s="1"/>
  <c r="AU129" i="5" s="1"/>
  <c r="AG137" i="5"/>
  <c r="AL137" i="5" s="1"/>
  <c r="AU137" i="5" s="1"/>
  <c r="AG141" i="5"/>
  <c r="AL141" i="5" s="1"/>
  <c r="AU141" i="5" s="1"/>
  <c r="AQ148" i="5"/>
  <c r="AV155" i="5"/>
  <c r="AQ164" i="5"/>
  <c r="AG165" i="5"/>
  <c r="AL165" i="5" s="1"/>
  <c r="AU165" i="5" s="1"/>
  <c r="AG167" i="5"/>
  <c r="AL167" i="5" s="1"/>
  <c r="AU167" i="5" s="1"/>
  <c r="AW167" i="5" s="1"/>
  <c r="AV175" i="5"/>
  <c r="AG178" i="5"/>
  <c r="AL178" i="5" s="1"/>
  <c r="AU178" i="5" s="1"/>
  <c r="AG181" i="5"/>
  <c r="AL181" i="5" s="1"/>
  <c r="AU181" i="5" s="1"/>
  <c r="AW181" i="5" s="1"/>
  <c r="AV189" i="5"/>
  <c r="AV192" i="5"/>
  <c r="AV195" i="5"/>
  <c r="AG198" i="5"/>
  <c r="AL198" i="5" s="1"/>
  <c r="AU198" i="5" s="1"/>
  <c r="AW198" i="5" s="1"/>
  <c r="AV201" i="5"/>
  <c r="AV213" i="5"/>
  <c r="AV216" i="5"/>
  <c r="AV221" i="5"/>
  <c r="AV229" i="5"/>
  <c r="AG234" i="5"/>
  <c r="AL234" i="5" s="1"/>
  <c r="AU234" i="5" s="1"/>
  <c r="AV250" i="5"/>
  <c r="AV251" i="5"/>
  <c r="AG268" i="5"/>
  <c r="AL268" i="5" s="1"/>
  <c r="AU268" i="5" s="1"/>
  <c r="AW268" i="5" s="1"/>
  <c r="AG271" i="5"/>
  <c r="AL271" i="5" s="1"/>
  <c r="AU271" i="5" s="1"/>
  <c r="AG105" i="5"/>
  <c r="AL105" i="5" s="1"/>
  <c r="AU105" i="5" s="1"/>
  <c r="AV110" i="5"/>
  <c r="AW110" i="5" s="1"/>
  <c r="AV113" i="5"/>
  <c r="AG122" i="5"/>
  <c r="AL122" i="5" s="1"/>
  <c r="AU122" i="5" s="1"/>
  <c r="AV124" i="5"/>
  <c r="AG130" i="5"/>
  <c r="AL130" i="5" s="1"/>
  <c r="AU130" i="5" s="1"/>
  <c r="AG138" i="5"/>
  <c r="AL138" i="5" s="1"/>
  <c r="AU138" i="5" s="1"/>
  <c r="AV168" i="5"/>
  <c r="AV176" i="5"/>
  <c r="AG179" i="5"/>
  <c r="AL179" i="5" s="1"/>
  <c r="AU179" i="5" s="1"/>
  <c r="AG182" i="5"/>
  <c r="AL182" i="5" s="1"/>
  <c r="AU182" i="5" s="1"/>
  <c r="AG185" i="5"/>
  <c r="AL185" i="5" s="1"/>
  <c r="AU185" i="5" s="1"/>
  <c r="AG193" i="5"/>
  <c r="AL193" i="5" s="1"/>
  <c r="AU193" i="5" s="1"/>
  <c r="AV196" i="5"/>
  <c r="AG209" i="5"/>
  <c r="AL209" i="5" s="1"/>
  <c r="AU209" i="5" s="1"/>
  <c r="AV232" i="5"/>
  <c r="AG239" i="5"/>
  <c r="AL239" i="5" s="1"/>
  <c r="AU239" i="5" s="1"/>
  <c r="AW239" i="5" s="1"/>
  <c r="AQ239" i="5"/>
  <c r="AG252" i="5"/>
  <c r="AL252" i="5" s="1"/>
  <c r="AU252" i="5" s="1"/>
  <c r="AV252" i="5"/>
  <c r="AV269" i="5"/>
  <c r="AG272" i="5"/>
  <c r="AL272" i="5" s="1"/>
  <c r="AU272" i="5" s="1"/>
  <c r="AV278" i="5"/>
  <c r="AV171" i="5"/>
  <c r="AV185" i="5"/>
  <c r="AV193" i="5"/>
  <c r="AG199" i="5"/>
  <c r="AL199" i="5" s="1"/>
  <c r="AU199" i="5" s="1"/>
  <c r="AV209" i="5"/>
  <c r="AV217" i="5"/>
  <c r="AV225" i="5"/>
  <c r="AV266" i="5"/>
  <c r="AV298" i="5"/>
  <c r="AQ35" i="5"/>
  <c r="AQ17" i="5"/>
  <c r="AU17" i="5"/>
  <c r="AQ45" i="5"/>
  <c r="AQ15" i="5"/>
  <c r="AQ25" i="5"/>
  <c r="AU33" i="5"/>
  <c r="AW33" i="5" s="1"/>
  <c r="AQ33" i="5"/>
  <c r="AQ43" i="5"/>
  <c r="AQ11" i="5"/>
  <c r="AQ41" i="5"/>
  <c r="AQ21" i="5"/>
  <c r="AU29" i="5"/>
  <c r="AQ29" i="5"/>
  <c r="AQ39" i="5"/>
  <c r="AQ31" i="5"/>
  <c r="AQ19" i="5"/>
  <c r="AU38" i="5"/>
  <c r="AU49" i="5"/>
  <c r="AQ49" i="5"/>
  <c r="AQ23" i="5"/>
  <c r="AU18" i="5"/>
  <c r="AQ27" i="5"/>
  <c r="AQ37" i="5"/>
  <c r="AQ47" i="5"/>
  <c r="AQ177" i="5"/>
  <c r="AU16" i="5"/>
  <c r="AU20" i="5"/>
  <c r="AW20" i="5" s="1"/>
  <c r="AQ50" i="5"/>
  <c r="AG57" i="5"/>
  <c r="AL57" i="5" s="1"/>
  <c r="AU57" i="5" s="1"/>
  <c r="AG65" i="5"/>
  <c r="AL65" i="5" s="1"/>
  <c r="AU65" i="5" s="1"/>
  <c r="AW65" i="5" s="1"/>
  <c r="AV70" i="5"/>
  <c r="AU74" i="5"/>
  <c r="AQ74" i="5"/>
  <c r="AV78" i="5"/>
  <c r="AQ84" i="5"/>
  <c r="AQ95" i="5"/>
  <c r="AQ104" i="5"/>
  <c r="AQ66" i="5"/>
  <c r="AQ184" i="5"/>
  <c r="AQ10" i="5"/>
  <c r="AQ14" i="5"/>
  <c r="AQ18" i="5"/>
  <c r="AQ22" i="5"/>
  <c r="AQ26" i="5"/>
  <c r="AQ30" i="5"/>
  <c r="AQ34" i="5"/>
  <c r="AQ38" i="5"/>
  <c r="AQ42" i="5"/>
  <c r="AQ46" i="5"/>
  <c r="AG51" i="5"/>
  <c r="AL51" i="5" s="1"/>
  <c r="AU51" i="5" s="1"/>
  <c r="AQ56" i="5"/>
  <c r="AV60" i="5"/>
  <c r="AQ64" i="5"/>
  <c r="AG73" i="5"/>
  <c r="AL73" i="5" s="1"/>
  <c r="AU73" i="5" s="1"/>
  <c r="AW73" i="5" s="1"/>
  <c r="AG75" i="5"/>
  <c r="AL75" i="5" s="1"/>
  <c r="AU75" i="5" s="1"/>
  <c r="AQ82" i="5"/>
  <c r="AV52" i="5"/>
  <c r="AQ59" i="5"/>
  <c r="AG63" i="5"/>
  <c r="AL63" i="5" s="1"/>
  <c r="AU63" i="5" s="1"/>
  <c r="AW63" i="5" s="1"/>
  <c r="AG68" i="5"/>
  <c r="AL68" i="5" s="1"/>
  <c r="AU68" i="5" s="1"/>
  <c r="AV68" i="5"/>
  <c r="AQ72" i="5"/>
  <c r="AG76" i="5"/>
  <c r="AL76" i="5" s="1"/>
  <c r="AU76" i="5" s="1"/>
  <c r="AV76" i="5"/>
  <c r="AG83" i="5"/>
  <c r="AL83" i="5" s="1"/>
  <c r="AU83" i="5" s="1"/>
  <c r="AQ83" i="5"/>
  <c r="AV83" i="5"/>
  <c r="AV86" i="5"/>
  <c r="AQ90" i="5"/>
  <c r="AU54" i="5"/>
  <c r="AW54" i="5" s="1"/>
  <c r="AQ54" i="5"/>
  <c r="AQ62" i="5"/>
  <c r="AQ67" i="5"/>
  <c r="AQ80" i="5"/>
  <c r="AQ85" i="5"/>
  <c r="AG50" i="5"/>
  <c r="AL50" i="5" s="1"/>
  <c r="AU50" i="5" s="1"/>
  <c r="AV50" i="5"/>
  <c r="AQ51" i="5"/>
  <c r="AQ57" i="5"/>
  <c r="AG61" i="5"/>
  <c r="AL61" i="5" s="1"/>
  <c r="AU61" i="5" s="1"/>
  <c r="AQ65" i="5"/>
  <c r="AQ70" i="5"/>
  <c r="AV74" i="5"/>
  <c r="AQ75" i="5"/>
  <c r="AQ78" i="5"/>
  <c r="AQ58" i="5"/>
  <c r="AQ105" i="5"/>
  <c r="AG53" i="5"/>
  <c r="AL53" i="5" s="1"/>
  <c r="AU53" i="5" s="1"/>
  <c r="AV56" i="5"/>
  <c r="AQ60" i="5"/>
  <c r="AG64" i="5"/>
  <c r="AL64" i="5" s="1"/>
  <c r="AU64" i="5" s="1"/>
  <c r="AV64" i="5"/>
  <c r="AG69" i="5"/>
  <c r="AL69" i="5" s="1"/>
  <c r="AU69" i="5" s="1"/>
  <c r="AG71" i="5"/>
  <c r="AL71" i="5" s="1"/>
  <c r="AU71" i="5" s="1"/>
  <c r="AQ73" i="5"/>
  <c r="AG77" i="5"/>
  <c r="AL77" i="5" s="1"/>
  <c r="AU77" i="5" s="1"/>
  <c r="AG79" i="5"/>
  <c r="AL79" i="5" s="1"/>
  <c r="AU79" i="5" s="1"/>
  <c r="AQ79" i="5"/>
  <c r="AV79" i="5"/>
  <c r="AG82" i="5"/>
  <c r="AL82" i="5" s="1"/>
  <c r="AU82" i="5" s="1"/>
  <c r="AV82" i="5"/>
  <c r="AQ88" i="5"/>
  <c r="AW126" i="5"/>
  <c r="AQ52" i="5"/>
  <c r="AQ68" i="5"/>
  <c r="AG72" i="5"/>
  <c r="AL72" i="5" s="1"/>
  <c r="AU72" i="5" s="1"/>
  <c r="AQ76" i="5"/>
  <c r="AQ86" i="5"/>
  <c r="AQ132" i="5"/>
  <c r="AQ139" i="5"/>
  <c r="AV87" i="5"/>
  <c r="AG96" i="5"/>
  <c r="AL96" i="5" s="1"/>
  <c r="AU96" i="5" s="1"/>
  <c r="AW96" i="5" s="1"/>
  <c r="AQ96" i="5"/>
  <c r="AG104" i="5"/>
  <c r="AL104" i="5" s="1"/>
  <c r="AU104" i="5" s="1"/>
  <c r="AQ135" i="5"/>
  <c r="AQ140" i="5"/>
  <c r="AG145" i="5"/>
  <c r="AL145" i="5" s="1"/>
  <c r="AU145" i="5" s="1"/>
  <c r="AQ202" i="5"/>
  <c r="AQ260" i="5"/>
  <c r="AQ263" i="5"/>
  <c r="AQ294" i="5"/>
  <c r="AG98" i="5"/>
  <c r="AL98" i="5" s="1"/>
  <c r="AU98" i="5" s="1"/>
  <c r="AG106" i="5"/>
  <c r="AL106" i="5" s="1"/>
  <c r="AU106" i="5" s="1"/>
  <c r="AQ165" i="5"/>
  <c r="AQ176" i="5"/>
  <c r="AQ201" i="5"/>
  <c r="AG90" i="5"/>
  <c r="AL90" i="5" s="1"/>
  <c r="AU90" i="5" s="1"/>
  <c r="AW90" i="5" s="1"/>
  <c r="AU107" i="5"/>
  <c r="AW107" i="5" s="1"/>
  <c r="AQ109" i="5"/>
  <c r="AG133" i="5"/>
  <c r="AL133" i="5" s="1"/>
  <c r="AU133" i="5" s="1"/>
  <c r="AG140" i="5"/>
  <c r="AL140" i="5" s="1"/>
  <c r="AU140" i="5" s="1"/>
  <c r="AG149" i="5"/>
  <c r="AL149" i="5" s="1"/>
  <c r="AU149" i="5" s="1"/>
  <c r="AQ149" i="5"/>
  <c r="AQ159" i="5"/>
  <c r="AQ100" i="5"/>
  <c r="AU108" i="5"/>
  <c r="AQ108" i="5"/>
  <c r="AQ113" i="5"/>
  <c r="AQ117" i="5"/>
  <c r="AQ121" i="5"/>
  <c r="AQ125" i="5"/>
  <c r="AU158" i="5"/>
  <c r="AW158" i="5" s="1"/>
  <c r="AU160" i="5"/>
  <c r="AQ160" i="5"/>
  <c r="AQ215" i="5"/>
  <c r="AQ223" i="5"/>
  <c r="AQ92" i="5"/>
  <c r="AG112" i="5"/>
  <c r="AL112" i="5" s="1"/>
  <c r="AU112" i="5" s="1"/>
  <c r="AW112" i="5" s="1"/>
  <c r="AQ112" i="5"/>
  <c r="AQ116" i="5"/>
  <c r="AQ120" i="5"/>
  <c r="AQ124" i="5"/>
  <c r="AG128" i="5"/>
  <c r="AL128" i="5" s="1"/>
  <c r="AU128" i="5" s="1"/>
  <c r="AQ128" i="5"/>
  <c r="AQ136" i="5"/>
  <c r="AQ194" i="5"/>
  <c r="AQ210" i="5"/>
  <c r="AQ218" i="5"/>
  <c r="AQ226" i="5"/>
  <c r="AG92" i="5"/>
  <c r="AL92" i="5" s="1"/>
  <c r="AU92" i="5" s="1"/>
  <c r="AG102" i="5"/>
  <c r="AL102" i="5" s="1"/>
  <c r="AU102" i="5" s="1"/>
  <c r="AG116" i="5"/>
  <c r="AL116" i="5" s="1"/>
  <c r="AU116" i="5" s="1"/>
  <c r="AG120" i="5"/>
  <c r="AL120" i="5" s="1"/>
  <c r="AU120" i="5" s="1"/>
  <c r="AG124" i="5"/>
  <c r="AL124" i="5" s="1"/>
  <c r="AU124" i="5" s="1"/>
  <c r="AW124" i="5" s="1"/>
  <c r="AQ144" i="5"/>
  <c r="AQ156" i="5"/>
  <c r="AQ171" i="5"/>
  <c r="AU171" i="5"/>
  <c r="AQ185" i="5"/>
  <c r="AQ193" i="5"/>
  <c r="AQ209" i="5"/>
  <c r="AG94" i="5"/>
  <c r="AL94" i="5" s="1"/>
  <c r="AU94" i="5" s="1"/>
  <c r="AQ97" i="5"/>
  <c r="AG109" i="5"/>
  <c r="AL109" i="5" s="1"/>
  <c r="AU109" i="5" s="1"/>
  <c r="AG136" i="5"/>
  <c r="AL136" i="5" s="1"/>
  <c r="AU136" i="5" s="1"/>
  <c r="AQ163" i="5"/>
  <c r="AQ172" i="5"/>
  <c r="AQ192" i="5"/>
  <c r="AG155" i="5"/>
  <c r="AL155" i="5" s="1"/>
  <c r="AU155" i="5" s="1"/>
  <c r="AQ161" i="5"/>
  <c r="AV165" i="5"/>
  <c r="AG173" i="5"/>
  <c r="AL173" i="5" s="1"/>
  <c r="AU173" i="5" s="1"/>
  <c r="AQ173" i="5"/>
  <c r="AQ179" i="5"/>
  <c r="AQ187" i="5"/>
  <c r="AU187" i="5"/>
  <c r="AG217" i="5"/>
  <c r="AL217" i="5" s="1"/>
  <c r="AU217" i="5" s="1"/>
  <c r="AQ217" i="5"/>
  <c r="AQ225" i="5"/>
  <c r="AQ293" i="5"/>
  <c r="AQ152" i="5"/>
  <c r="AG161" i="5"/>
  <c r="AL161" i="5" s="1"/>
  <c r="AU161" i="5" s="1"/>
  <c r="AV161" i="5"/>
  <c r="AQ167" i="5"/>
  <c r="AV173" i="5"/>
  <c r="AU174" i="5"/>
  <c r="AW174" i="5" s="1"/>
  <c r="AQ174" i="5"/>
  <c r="AQ182" i="5"/>
  <c r="AU190" i="5"/>
  <c r="AQ190" i="5"/>
  <c r="AQ195" i="5"/>
  <c r="AQ196" i="5"/>
  <c r="AQ203" i="5"/>
  <c r="AQ204" i="5"/>
  <c r="AG225" i="5"/>
  <c r="AL225" i="5" s="1"/>
  <c r="AU225" i="5" s="1"/>
  <c r="AW225" i="5" s="1"/>
  <c r="AQ232" i="5"/>
  <c r="AQ181" i="5"/>
  <c r="AQ189" i="5"/>
  <c r="AQ198" i="5"/>
  <c r="AQ206" i="5"/>
  <c r="AQ211" i="5"/>
  <c r="AU211" i="5"/>
  <c r="AW211" i="5" s="1"/>
  <c r="AQ219" i="5"/>
  <c r="AQ227" i="5"/>
  <c r="AU285" i="5"/>
  <c r="AQ285" i="5"/>
  <c r="AQ154" i="5"/>
  <c r="AQ157" i="5"/>
  <c r="AG163" i="5"/>
  <c r="AL163" i="5" s="1"/>
  <c r="AU163" i="5" s="1"/>
  <c r="AU188" i="5"/>
  <c r="AG197" i="5"/>
  <c r="AL197" i="5" s="1"/>
  <c r="AU197" i="5" s="1"/>
  <c r="AQ197" i="5"/>
  <c r="AG205" i="5"/>
  <c r="AL205" i="5" s="1"/>
  <c r="AU205" i="5" s="1"/>
  <c r="AQ205" i="5"/>
  <c r="AQ214" i="5"/>
  <c r="AQ222" i="5"/>
  <c r="AQ233" i="5"/>
  <c r="AQ237" i="5"/>
  <c r="AQ253" i="5"/>
  <c r="AQ278" i="5"/>
  <c r="AQ153" i="5"/>
  <c r="AG157" i="5"/>
  <c r="AL157" i="5" s="1"/>
  <c r="AU157" i="5" s="1"/>
  <c r="AV157" i="5"/>
  <c r="AG169" i="5"/>
  <c r="AL169" i="5" s="1"/>
  <c r="AU169" i="5" s="1"/>
  <c r="AQ169" i="5"/>
  <c r="AQ175" i="5"/>
  <c r="AQ183" i="5"/>
  <c r="AQ191" i="5"/>
  <c r="AG213" i="5"/>
  <c r="AL213" i="5" s="1"/>
  <c r="AU213" i="5" s="1"/>
  <c r="AW213" i="5" s="1"/>
  <c r="AQ213" i="5"/>
  <c r="AG221" i="5"/>
  <c r="AL221" i="5" s="1"/>
  <c r="AU221" i="5" s="1"/>
  <c r="AQ221" i="5"/>
  <c r="AQ229" i="5"/>
  <c r="AG153" i="5"/>
  <c r="AL153" i="5" s="1"/>
  <c r="AU153" i="5" s="1"/>
  <c r="AQ178" i="5"/>
  <c r="AQ186" i="5"/>
  <c r="AQ199" i="5"/>
  <c r="AQ200" i="5"/>
  <c r="AQ207" i="5"/>
  <c r="AU207" i="5"/>
  <c r="AQ208" i="5"/>
  <c r="AG229" i="5"/>
  <c r="AL229" i="5" s="1"/>
  <c r="AU229" i="5" s="1"/>
  <c r="AQ244" i="5"/>
  <c r="AQ268" i="5"/>
  <c r="AQ271" i="5"/>
  <c r="AQ245" i="5"/>
  <c r="AQ247" i="5"/>
  <c r="AQ250" i="5"/>
  <c r="AQ280" i="5"/>
  <c r="AU280" i="5"/>
  <c r="AQ281" i="5"/>
  <c r="AQ283" i="5"/>
  <c r="AQ289" i="5"/>
  <c r="AQ291" i="5"/>
  <c r="AG250" i="5"/>
  <c r="AL250" i="5" s="1"/>
  <c r="AU250" i="5" s="1"/>
  <c r="AQ262" i="5"/>
  <c r="AG270" i="5"/>
  <c r="AL270" i="5" s="1"/>
  <c r="AU270" i="5" s="1"/>
  <c r="AW270" i="5" s="1"/>
  <c r="AQ270" i="5"/>
  <c r="AQ275" i="5"/>
  <c r="AG290" i="5"/>
  <c r="AL290" i="5" s="1"/>
  <c r="AU290" i="5" s="1"/>
  <c r="AQ290" i="5"/>
  <c r="AQ243" i="5"/>
  <c r="AQ246" i="5"/>
  <c r="AG251" i="5"/>
  <c r="AL251" i="5" s="1"/>
  <c r="AU251" i="5" s="1"/>
  <c r="AG262" i="5"/>
  <c r="AL262" i="5" s="1"/>
  <c r="AU262" i="5" s="1"/>
  <c r="AU269" i="5"/>
  <c r="AQ272" i="5"/>
  <c r="AU282" i="5"/>
  <c r="AQ282" i="5"/>
  <c r="AQ259" i="5"/>
  <c r="AQ264" i="5"/>
  <c r="AQ267" i="5"/>
  <c r="AQ274" i="5"/>
  <c r="AQ296" i="5"/>
  <c r="AG242" i="5"/>
  <c r="AL242" i="5" s="1"/>
  <c r="AU242" i="5" s="1"/>
  <c r="AQ242" i="5"/>
  <c r="AG247" i="5"/>
  <c r="AL247" i="5" s="1"/>
  <c r="AU247" i="5" s="1"/>
  <c r="AU255" i="5"/>
  <c r="AQ255" i="5"/>
  <c r="AQ284" i="5"/>
  <c r="AU284" i="5"/>
  <c r="AU287" i="5"/>
  <c r="AW287" i="5" s="1"/>
  <c r="AQ287" i="5"/>
  <c r="AU241" i="5"/>
  <c r="AW241" i="5" s="1"/>
  <c r="AU258" i="5"/>
  <c r="AQ258" i="5"/>
  <c r="AG266" i="5"/>
  <c r="AL266" i="5" s="1"/>
  <c r="AU266" i="5" s="1"/>
  <c r="AQ266" i="5"/>
  <c r="AQ276" i="5"/>
  <c r="AU276" i="5"/>
  <c r="AQ277" i="5"/>
  <c r="AQ279" i="5"/>
  <c r="AG298" i="5"/>
  <c r="AL298" i="5" s="1"/>
  <c r="AU298" i="5" s="1"/>
  <c r="AQ298" i="5"/>
  <c r="AG243" i="5"/>
  <c r="AL243" i="5" s="1"/>
  <c r="AU243" i="5" s="1"/>
  <c r="AQ251" i="5"/>
  <c r="AQ254" i="5"/>
  <c r="AQ286" i="5"/>
  <c r="AQ295" i="5"/>
  <c r="A9" i="1"/>
  <c r="AW240" i="5" l="1"/>
  <c r="AW35" i="5"/>
  <c r="AW266" i="5"/>
  <c r="AW258" i="5"/>
  <c r="AW141" i="5"/>
  <c r="AU298" i="1"/>
  <c r="AW72" i="5"/>
  <c r="AW115" i="5"/>
  <c r="AW116" i="5"/>
  <c r="AW271" i="5"/>
  <c r="AW278" i="5"/>
  <c r="AW102" i="5"/>
  <c r="AW47" i="5"/>
  <c r="AW100" i="5"/>
  <c r="AW262" i="5"/>
  <c r="AW205" i="5"/>
  <c r="AW133" i="5"/>
  <c r="AW60" i="5"/>
  <c r="AW36" i="5"/>
  <c r="AW147" i="5"/>
  <c r="AW166" i="5"/>
  <c r="AW163" i="5"/>
  <c r="AW38" i="5"/>
  <c r="AW238" i="5"/>
  <c r="AW297" i="5"/>
  <c r="AW121" i="5"/>
  <c r="AW160" i="5"/>
  <c r="AW288" i="5"/>
  <c r="AW254" i="5"/>
  <c r="AW164" i="5"/>
  <c r="AW200" i="5"/>
  <c r="AW280" i="5"/>
  <c r="AW204" i="5"/>
  <c r="AW18" i="5"/>
  <c r="AW201" i="5"/>
  <c r="AW215" i="5"/>
  <c r="AW44" i="5"/>
  <c r="AW45" i="5"/>
  <c r="AW95" i="5"/>
  <c r="AW187" i="5"/>
  <c r="AW87" i="5"/>
  <c r="AW105" i="5"/>
  <c r="AW242" i="5"/>
  <c r="AW148" i="5"/>
  <c r="AW85" i="5"/>
  <c r="AW92" i="5"/>
  <c r="AW259" i="5"/>
  <c r="AW170" i="5"/>
  <c r="AW249" i="5"/>
  <c r="AW13" i="5"/>
  <c r="AW154" i="5"/>
  <c r="AW243" i="5"/>
  <c r="AW29" i="5"/>
  <c r="AW39" i="5"/>
  <c r="AW16" i="5"/>
  <c r="AW171" i="5"/>
  <c r="AW149" i="5"/>
  <c r="AW272" i="5"/>
  <c r="AW10" i="5"/>
  <c r="AW113" i="5"/>
  <c r="AW228" i="5"/>
  <c r="AW229" i="5"/>
  <c r="AW265" i="5"/>
  <c r="AW19" i="5"/>
  <c r="AW176" i="5"/>
  <c r="AW130" i="5"/>
  <c r="AW111" i="5"/>
  <c r="AW285" i="5"/>
  <c r="AW17" i="5"/>
  <c r="AW194" i="5"/>
  <c r="AW172" i="5"/>
  <c r="AW281" i="5"/>
  <c r="AW27" i="5"/>
  <c r="AW156" i="5"/>
  <c r="AW195" i="5"/>
  <c r="AW251" i="5"/>
  <c r="AW103" i="5"/>
  <c r="AW80" i="5"/>
  <c r="AW186" i="5"/>
  <c r="AW59" i="5"/>
  <c r="AW84" i="5"/>
  <c r="AW151" i="5"/>
  <c r="AW106" i="5"/>
  <c r="AW57" i="5"/>
  <c r="AW177" i="5"/>
  <c r="AW190" i="5"/>
  <c r="AW94" i="5"/>
  <c r="AW61" i="5"/>
  <c r="AW114" i="5"/>
  <c r="AW210" i="5"/>
  <c r="AW101" i="5"/>
  <c r="AW52" i="5"/>
  <c r="AW188" i="5"/>
  <c r="AW279" i="5"/>
  <c r="AW15" i="5"/>
  <c r="AW214" i="5"/>
  <c r="AW253" i="5"/>
  <c r="AW31" i="5"/>
  <c r="AW43" i="5"/>
  <c r="AW168" i="5"/>
  <c r="AW78" i="5"/>
  <c r="AW245" i="5"/>
  <c r="AW93" i="5"/>
  <c r="AW46" i="5"/>
  <c r="AW142" i="5"/>
  <c r="AW275" i="5"/>
  <c r="AW223" i="5"/>
  <c r="AW290" i="5"/>
  <c r="AW34" i="5"/>
  <c r="AW183" i="5"/>
  <c r="AW70" i="5"/>
  <c r="AW252" i="5"/>
  <c r="AW277" i="5"/>
  <c r="AW74" i="5"/>
  <c r="AW129" i="5"/>
  <c r="AW274" i="5"/>
  <c r="AW221" i="5"/>
  <c r="AW104" i="5"/>
  <c r="AW138" i="5"/>
  <c r="AW118" i="5"/>
  <c r="AW134" i="5"/>
  <c r="AW22" i="5"/>
  <c r="AW24" i="5"/>
  <c r="AW14" i="5"/>
  <c r="AW108" i="5"/>
  <c r="AW136" i="5"/>
  <c r="AW58" i="5"/>
  <c r="AW182" i="5"/>
  <c r="AW122" i="5"/>
  <c r="AW234" i="5"/>
  <c r="AW117" i="5"/>
  <c r="AW227" i="5"/>
  <c r="AW237" i="5"/>
  <c r="AW55" i="5"/>
  <c r="AW246" i="5"/>
  <c r="AW109" i="5"/>
  <c r="AW98" i="5"/>
  <c r="AW64" i="5"/>
  <c r="AW51" i="5"/>
  <c r="AW179" i="5"/>
  <c r="AW224" i="5"/>
  <c r="AW23" i="5"/>
  <c r="AW284" i="5"/>
  <c r="AW250" i="5"/>
  <c r="AW293" i="5"/>
  <c r="AW294" i="5"/>
  <c r="AW137" i="5"/>
  <c r="AW32" i="5"/>
  <c r="AW178" i="5"/>
  <c r="AW286" i="5"/>
  <c r="AW196" i="5"/>
  <c r="AW260" i="5"/>
  <c r="AW261" i="5"/>
  <c r="AW159" i="5"/>
  <c r="AW53" i="5"/>
  <c r="AW67" i="5"/>
  <c r="AW296" i="5"/>
  <c r="AW232" i="5"/>
  <c r="AW263" i="5"/>
  <c r="AW248" i="5"/>
  <c r="AW175" i="5"/>
  <c r="AW255" i="5"/>
  <c r="AW28" i="5"/>
  <c r="AW298" i="5"/>
  <c r="AW247" i="5"/>
  <c r="AW199" i="5"/>
  <c r="AW153" i="5"/>
  <c r="AW155" i="5"/>
  <c r="AW79" i="5"/>
  <c r="AW42" i="5"/>
  <c r="AW56" i="5"/>
  <c r="AW12" i="5"/>
  <c r="AW273" i="5"/>
  <c r="AW193" i="5"/>
  <c r="AW77" i="5"/>
  <c r="AW40" i="5"/>
  <c r="AW91" i="5"/>
  <c r="AW264" i="5"/>
  <c r="AW219" i="5"/>
  <c r="AW86" i="5"/>
  <c r="AW269" i="5"/>
  <c r="AW120" i="5"/>
  <c r="AW289" i="5"/>
  <c r="AW292" i="5"/>
  <c r="AW256" i="5"/>
  <c r="AW26" i="5"/>
  <c r="AW127" i="5"/>
  <c r="AW69" i="5"/>
  <c r="AW49" i="5"/>
  <c r="AW161" i="5"/>
  <c r="AW217" i="5"/>
  <c r="AW140" i="5"/>
  <c r="AW145" i="5"/>
  <c r="AW82" i="5"/>
  <c r="AW209" i="5"/>
  <c r="AW157" i="5"/>
  <c r="AW185" i="5"/>
  <c r="AW89" i="5"/>
  <c r="AW76" i="5"/>
  <c r="AW192" i="5"/>
  <c r="AW197" i="5"/>
  <c r="AW71" i="5"/>
  <c r="AW68" i="5"/>
  <c r="AW173" i="5"/>
  <c r="AW169" i="5"/>
  <c r="AW180" i="5"/>
  <c r="AW216" i="5"/>
  <c r="AW128" i="5"/>
  <c r="AW207" i="5"/>
  <c r="AW75" i="5"/>
  <c r="AW189" i="5"/>
  <c r="AW282" i="5"/>
  <c r="AW276" i="5"/>
  <c r="AW191" i="5"/>
  <c r="AW233" i="5"/>
  <c r="AW144" i="5"/>
  <c r="AW50" i="5"/>
  <c r="AW83" i="5"/>
  <c r="AW66" i="5"/>
  <c r="AW165" i="5"/>
  <c r="AA34" i="1"/>
  <c r="AB34" i="1"/>
  <c r="AC34" i="1"/>
  <c r="AD34" i="1"/>
  <c r="AF34" i="1"/>
  <c r="AM34" i="1" s="1"/>
  <c r="AH34" i="1"/>
  <c r="AQ34" i="1" s="1"/>
  <c r="AI34" i="1"/>
  <c r="AR34" i="1" s="1"/>
  <c r="AK34" i="1"/>
  <c r="AN34" i="1"/>
  <c r="AA35" i="1"/>
  <c r="AB35" i="1"/>
  <c r="AC35" i="1"/>
  <c r="AD35" i="1"/>
  <c r="AF35" i="1"/>
  <c r="AM35" i="1" s="1"/>
  <c r="AH35" i="1"/>
  <c r="AQ35" i="1" s="1"/>
  <c r="AI35" i="1"/>
  <c r="AR35" i="1" s="1"/>
  <c r="AK35" i="1"/>
  <c r="AN35" i="1"/>
  <c r="AA36" i="1"/>
  <c r="AB36" i="1"/>
  <c r="AC36" i="1"/>
  <c r="AD36" i="1"/>
  <c r="AF36" i="1"/>
  <c r="AM36" i="1" s="1"/>
  <c r="AH36" i="1"/>
  <c r="AQ36" i="1" s="1"/>
  <c r="AI36" i="1"/>
  <c r="AR36" i="1" s="1"/>
  <c r="AK36" i="1"/>
  <c r="AN36" i="1"/>
  <c r="AA37" i="1"/>
  <c r="AB37" i="1"/>
  <c r="AC37" i="1"/>
  <c r="AD37" i="1"/>
  <c r="AF37" i="1"/>
  <c r="AM37" i="1" s="1"/>
  <c r="AH37" i="1"/>
  <c r="AQ37" i="1" s="1"/>
  <c r="AI37" i="1"/>
  <c r="AR37" i="1" s="1"/>
  <c r="AK37" i="1"/>
  <c r="AN37" i="1"/>
  <c r="AA38" i="1"/>
  <c r="AB38" i="1"/>
  <c r="AC38" i="1"/>
  <c r="AD38" i="1"/>
  <c r="AF38" i="1"/>
  <c r="AM38" i="1" s="1"/>
  <c r="AH38" i="1"/>
  <c r="AQ38" i="1" s="1"/>
  <c r="AI38" i="1"/>
  <c r="AR38" i="1" s="1"/>
  <c r="AK38" i="1"/>
  <c r="AN38" i="1"/>
  <c r="AA39" i="1"/>
  <c r="AB39" i="1"/>
  <c r="AC39" i="1"/>
  <c r="AD39" i="1"/>
  <c r="AF39" i="1"/>
  <c r="AM39" i="1" s="1"/>
  <c r="AH39" i="1"/>
  <c r="AQ39" i="1" s="1"/>
  <c r="AI39" i="1"/>
  <c r="AR39" i="1" s="1"/>
  <c r="AK39" i="1"/>
  <c r="AN39" i="1"/>
  <c r="AA40" i="1"/>
  <c r="AB40" i="1"/>
  <c r="AC40" i="1"/>
  <c r="AD40" i="1"/>
  <c r="AF40" i="1"/>
  <c r="AM40" i="1" s="1"/>
  <c r="AH40" i="1"/>
  <c r="AQ40" i="1" s="1"/>
  <c r="AI40" i="1"/>
  <c r="AR40" i="1" s="1"/>
  <c r="AK40" i="1"/>
  <c r="AN40" i="1"/>
  <c r="AA41" i="1"/>
  <c r="AB41" i="1"/>
  <c r="AC41" i="1"/>
  <c r="AD41" i="1"/>
  <c r="AF41" i="1"/>
  <c r="AM41" i="1" s="1"/>
  <c r="AH41" i="1"/>
  <c r="AQ41" i="1" s="1"/>
  <c r="AI41" i="1"/>
  <c r="AR41" i="1" s="1"/>
  <c r="AK41" i="1"/>
  <c r="AN41" i="1"/>
  <c r="AA42" i="1"/>
  <c r="AB42" i="1"/>
  <c r="AC42" i="1"/>
  <c r="AD42" i="1"/>
  <c r="AF42" i="1"/>
  <c r="AM42" i="1" s="1"/>
  <c r="AH42" i="1"/>
  <c r="AQ42" i="1" s="1"/>
  <c r="AI42" i="1"/>
  <c r="AR42" i="1" s="1"/>
  <c r="AK42" i="1"/>
  <c r="AN42" i="1"/>
  <c r="AA43" i="1"/>
  <c r="AB43" i="1"/>
  <c r="AC43" i="1"/>
  <c r="AD43" i="1"/>
  <c r="AF43" i="1"/>
  <c r="AM43" i="1" s="1"/>
  <c r="AH43" i="1"/>
  <c r="AQ43" i="1" s="1"/>
  <c r="AI43" i="1"/>
  <c r="AR43" i="1" s="1"/>
  <c r="AK43" i="1"/>
  <c r="AN43" i="1"/>
  <c r="AA44" i="1"/>
  <c r="AB44" i="1"/>
  <c r="AC44" i="1"/>
  <c r="AD44" i="1"/>
  <c r="AF44" i="1"/>
  <c r="AM44" i="1" s="1"/>
  <c r="AH44" i="1"/>
  <c r="AQ44" i="1" s="1"/>
  <c r="AI44" i="1"/>
  <c r="AR44" i="1" s="1"/>
  <c r="AK44" i="1"/>
  <c r="AN44" i="1"/>
  <c r="AA45" i="1"/>
  <c r="AB45" i="1"/>
  <c r="AC45" i="1"/>
  <c r="AD45" i="1"/>
  <c r="AF45" i="1"/>
  <c r="AM45" i="1" s="1"/>
  <c r="AH45" i="1"/>
  <c r="AQ45" i="1" s="1"/>
  <c r="AI45" i="1"/>
  <c r="AR45" i="1" s="1"/>
  <c r="AK45" i="1"/>
  <c r="AN45" i="1"/>
  <c r="AA46" i="1"/>
  <c r="AB46" i="1"/>
  <c r="AC46" i="1"/>
  <c r="AD46" i="1"/>
  <c r="AF46" i="1"/>
  <c r="AM46" i="1" s="1"/>
  <c r="AH46" i="1"/>
  <c r="AQ46" i="1" s="1"/>
  <c r="AI46" i="1"/>
  <c r="AR46" i="1" s="1"/>
  <c r="AK46" i="1"/>
  <c r="AN46" i="1"/>
  <c r="AA47" i="1"/>
  <c r="AB47" i="1"/>
  <c r="AC47" i="1"/>
  <c r="AD47" i="1"/>
  <c r="AF47" i="1"/>
  <c r="AM47" i="1" s="1"/>
  <c r="AH47" i="1"/>
  <c r="AQ47" i="1" s="1"/>
  <c r="AI47" i="1"/>
  <c r="AR47" i="1" s="1"/>
  <c r="AK47" i="1"/>
  <c r="AN47" i="1"/>
  <c r="AA48" i="1"/>
  <c r="AB48" i="1"/>
  <c r="AC48" i="1"/>
  <c r="AD48" i="1"/>
  <c r="AF48" i="1"/>
  <c r="AM48" i="1" s="1"/>
  <c r="AH48" i="1"/>
  <c r="AQ48" i="1" s="1"/>
  <c r="AI48" i="1"/>
  <c r="AR48" i="1" s="1"/>
  <c r="AK48" i="1"/>
  <c r="AN48" i="1"/>
  <c r="AA49" i="1"/>
  <c r="AB49" i="1"/>
  <c r="AC49" i="1"/>
  <c r="AD49" i="1"/>
  <c r="AF49" i="1"/>
  <c r="AM49" i="1" s="1"/>
  <c r="AH49" i="1"/>
  <c r="AQ49" i="1" s="1"/>
  <c r="AI49" i="1"/>
  <c r="AR49" i="1" s="1"/>
  <c r="AK49" i="1"/>
  <c r="AN49" i="1"/>
  <c r="AA50" i="1"/>
  <c r="AB50" i="1"/>
  <c r="AC50" i="1"/>
  <c r="AD50" i="1"/>
  <c r="AF50" i="1"/>
  <c r="AM50" i="1" s="1"/>
  <c r="AH50" i="1"/>
  <c r="AQ50" i="1" s="1"/>
  <c r="AI50" i="1"/>
  <c r="AR50" i="1" s="1"/>
  <c r="AK50" i="1"/>
  <c r="AN50" i="1"/>
  <c r="AA51" i="1"/>
  <c r="AB51" i="1"/>
  <c r="AC51" i="1"/>
  <c r="AD51" i="1"/>
  <c r="AF51" i="1"/>
  <c r="AM51" i="1" s="1"/>
  <c r="AH51" i="1"/>
  <c r="AQ51" i="1" s="1"/>
  <c r="AI51" i="1"/>
  <c r="AR51" i="1" s="1"/>
  <c r="AK51" i="1"/>
  <c r="AN51" i="1"/>
  <c r="AA52" i="1"/>
  <c r="AB52" i="1"/>
  <c r="AC52" i="1"/>
  <c r="AD52" i="1"/>
  <c r="AF52" i="1"/>
  <c r="AM52" i="1" s="1"/>
  <c r="AH52" i="1"/>
  <c r="AQ52" i="1" s="1"/>
  <c r="AI52" i="1"/>
  <c r="AR52" i="1" s="1"/>
  <c r="AK52" i="1"/>
  <c r="AN52" i="1"/>
  <c r="AA53" i="1"/>
  <c r="AB53" i="1"/>
  <c r="AC53" i="1"/>
  <c r="AD53" i="1"/>
  <c r="AF53" i="1"/>
  <c r="AM53" i="1" s="1"/>
  <c r="AH53" i="1"/>
  <c r="AQ53" i="1" s="1"/>
  <c r="AI53" i="1"/>
  <c r="AR53" i="1" s="1"/>
  <c r="AK53" i="1"/>
  <c r="AN53" i="1"/>
  <c r="AA54" i="1"/>
  <c r="AB54" i="1"/>
  <c r="AC54" i="1"/>
  <c r="AD54" i="1"/>
  <c r="AF54" i="1"/>
  <c r="AM54" i="1" s="1"/>
  <c r="AH54" i="1"/>
  <c r="AQ54" i="1" s="1"/>
  <c r="AI54" i="1"/>
  <c r="AR54" i="1" s="1"/>
  <c r="AK54" i="1"/>
  <c r="AN54" i="1"/>
  <c r="AA55" i="1"/>
  <c r="AB55" i="1"/>
  <c r="AC55" i="1"/>
  <c r="AD55" i="1"/>
  <c r="AF55" i="1"/>
  <c r="AM55" i="1" s="1"/>
  <c r="AH55" i="1"/>
  <c r="AQ55" i="1" s="1"/>
  <c r="AI55" i="1"/>
  <c r="AR55" i="1" s="1"/>
  <c r="AK55" i="1"/>
  <c r="AN55" i="1"/>
  <c r="AA56" i="1"/>
  <c r="AB56" i="1"/>
  <c r="AC56" i="1"/>
  <c r="AD56" i="1"/>
  <c r="AF56" i="1"/>
  <c r="AM56" i="1" s="1"/>
  <c r="AH56" i="1"/>
  <c r="AQ56" i="1" s="1"/>
  <c r="AI56" i="1"/>
  <c r="AR56" i="1" s="1"/>
  <c r="AK56" i="1"/>
  <c r="AN56" i="1"/>
  <c r="AA57" i="1"/>
  <c r="AB57" i="1"/>
  <c r="AC57" i="1"/>
  <c r="AD57" i="1"/>
  <c r="AF57" i="1"/>
  <c r="AM57" i="1" s="1"/>
  <c r="AH57" i="1"/>
  <c r="AQ57" i="1" s="1"/>
  <c r="AI57" i="1"/>
  <c r="AR57" i="1" s="1"/>
  <c r="AK57" i="1"/>
  <c r="AN57" i="1"/>
  <c r="AA58" i="1"/>
  <c r="AB58" i="1"/>
  <c r="AC58" i="1"/>
  <c r="AD58" i="1"/>
  <c r="AF58" i="1"/>
  <c r="AM58" i="1" s="1"/>
  <c r="AH58" i="1"/>
  <c r="AQ58" i="1" s="1"/>
  <c r="AI58" i="1"/>
  <c r="AR58" i="1" s="1"/>
  <c r="AK58" i="1"/>
  <c r="AN58" i="1"/>
  <c r="AA59" i="1"/>
  <c r="AB59" i="1"/>
  <c r="AC59" i="1"/>
  <c r="AD59" i="1"/>
  <c r="AF59" i="1"/>
  <c r="AM59" i="1" s="1"/>
  <c r="AH59" i="1"/>
  <c r="AQ59" i="1" s="1"/>
  <c r="AI59" i="1"/>
  <c r="AR59" i="1" s="1"/>
  <c r="AK59" i="1"/>
  <c r="AN59" i="1"/>
  <c r="AA60" i="1"/>
  <c r="AB60" i="1"/>
  <c r="AC60" i="1"/>
  <c r="AD60" i="1"/>
  <c r="AF60" i="1"/>
  <c r="AM60" i="1" s="1"/>
  <c r="AH60" i="1"/>
  <c r="AQ60" i="1" s="1"/>
  <c r="AI60" i="1"/>
  <c r="AR60" i="1" s="1"/>
  <c r="AK60" i="1"/>
  <c r="AN60" i="1"/>
  <c r="AA61" i="1"/>
  <c r="AB61" i="1"/>
  <c r="AC61" i="1"/>
  <c r="AD61" i="1"/>
  <c r="AF61" i="1"/>
  <c r="AM61" i="1" s="1"/>
  <c r="AH61" i="1"/>
  <c r="AQ61" i="1" s="1"/>
  <c r="AI61" i="1"/>
  <c r="AR61" i="1" s="1"/>
  <c r="AK61" i="1"/>
  <c r="AN61" i="1"/>
  <c r="AA62" i="1"/>
  <c r="AB62" i="1"/>
  <c r="AC62" i="1"/>
  <c r="AD62" i="1"/>
  <c r="AF62" i="1"/>
  <c r="AM62" i="1" s="1"/>
  <c r="AH62" i="1"/>
  <c r="AQ62" i="1" s="1"/>
  <c r="AI62" i="1"/>
  <c r="AR62" i="1" s="1"/>
  <c r="AK62" i="1"/>
  <c r="AN62" i="1"/>
  <c r="AA63" i="1"/>
  <c r="AB63" i="1"/>
  <c r="AC63" i="1"/>
  <c r="AD63" i="1"/>
  <c r="AF63" i="1"/>
  <c r="AM63" i="1" s="1"/>
  <c r="AH63" i="1"/>
  <c r="AQ63" i="1" s="1"/>
  <c r="AI63" i="1"/>
  <c r="AR63" i="1" s="1"/>
  <c r="AK63" i="1"/>
  <c r="AN63" i="1"/>
  <c r="AA64" i="1"/>
  <c r="AB64" i="1"/>
  <c r="AC64" i="1"/>
  <c r="AD64" i="1"/>
  <c r="AF64" i="1"/>
  <c r="AM64" i="1" s="1"/>
  <c r="AH64" i="1"/>
  <c r="AQ64" i="1" s="1"/>
  <c r="AI64" i="1"/>
  <c r="AR64" i="1" s="1"/>
  <c r="AK64" i="1"/>
  <c r="AN64" i="1"/>
  <c r="AA65" i="1"/>
  <c r="AB65" i="1"/>
  <c r="AC65" i="1"/>
  <c r="AD65" i="1"/>
  <c r="AF65" i="1"/>
  <c r="AM65" i="1" s="1"/>
  <c r="AH65" i="1"/>
  <c r="AQ65" i="1" s="1"/>
  <c r="AI65" i="1"/>
  <c r="AR65" i="1" s="1"/>
  <c r="AK65" i="1"/>
  <c r="AN65" i="1"/>
  <c r="AA66" i="1"/>
  <c r="AB66" i="1"/>
  <c r="AC66" i="1"/>
  <c r="AD66" i="1"/>
  <c r="AF66" i="1"/>
  <c r="AM66" i="1" s="1"/>
  <c r="AH66" i="1"/>
  <c r="AQ66" i="1" s="1"/>
  <c r="AI66" i="1"/>
  <c r="AR66" i="1" s="1"/>
  <c r="AK66" i="1"/>
  <c r="AN66" i="1"/>
  <c r="AA67" i="1"/>
  <c r="AB67" i="1"/>
  <c r="AC67" i="1"/>
  <c r="AD67" i="1"/>
  <c r="AF67" i="1"/>
  <c r="AM67" i="1" s="1"/>
  <c r="AH67" i="1"/>
  <c r="AQ67" i="1" s="1"/>
  <c r="AI67" i="1"/>
  <c r="AR67" i="1" s="1"/>
  <c r="AK67" i="1"/>
  <c r="AN67" i="1"/>
  <c r="AA68" i="1"/>
  <c r="AB68" i="1"/>
  <c r="AC68" i="1"/>
  <c r="AD68" i="1"/>
  <c r="AF68" i="1"/>
  <c r="AM68" i="1" s="1"/>
  <c r="AH68" i="1"/>
  <c r="AQ68" i="1" s="1"/>
  <c r="AI68" i="1"/>
  <c r="AR68" i="1" s="1"/>
  <c r="AK68" i="1"/>
  <c r="AN68" i="1"/>
  <c r="AA69" i="1"/>
  <c r="AB69" i="1"/>
  <c r="AC69" i="1"/>
  <c r="AD69" i="1"/>
  <c r="AF69" i="1"/>
  <c r="AM69" i="1" s="1"/>
  <c r="AH69" i="1"/>
  <c r="AQ69" i="1" s="1"/>
  <c r="AI69" i="1"/>
  <c r="AR69" i="1" s="1"/>
  <c r="AK69" i="1"/>
  <c r="AN69" i="1"/>
  <c r="AA70" i="1"/>
  <c r="AB70" i="1"/>
  <c r="AC70" i="1"/>
  <c r="AD70" i="1"/>
  <c r="AF70" i="1"/>
  <c r="AM70" i="1" s="1"/>
  <c r="AH70" i="1"/>
  <c r="AQ70" i="1" s="1"/>
  <c r="AI70" i="1"/>
  <c r="AR70" i="1" s="1"/>
  <c r="AK70" i="1"/>
  <c r="AN70" i="1"/>
  <c r="AA71" i="1"/>
  <c r="AB71" i="1"/>
  <c r="AC71" i="1"/>
  <c r="AD71" i="1"/>
  <c r="AF71" i="1"/>
  <c r="AM71" i="1" s="1"/>
  <c r="AH71" i="1"/>
  <c r="AQ71" i="1" s="1"/>
  <c r="AI71" i="1"/>
  <c r="AR71" i="1" s="1"/>
  <c r="AK71" i="1"/>
  <c r="AN71" i="1"/>
  <c r="AA72" i="1"/>
  <c r="AB72" i="1"/>
  <c r="AC72" i="1"/>
  <c r="AD72" i="1"/>
  <c r="AF72" i="1"/>
  <c r="AM72" i="1" s="1"/>
  <c r="AH72" i="1"/>
  <c r="AQ72" i="1" s="1"/>
  <c r="AI72" i="1"/>
  <c r="AR72" i="1" s="1"/>
  <c r="AK72" i="1"/>
  <c r="AN72" i="1"/>
  <c r="AA73" i="1"/>
  <c r="AB73" i="1"/>
  <c r="AC73" i="1"/>
  <c r="AD73" i="1"/>
  <c r="AF73" i="1"/>
  <c r="AM73" i="1" s="1"/>
  <c r="AH73" i="1"/>
  <c r="AQ73" i="1" s="1"/>
  <c r="AI73" i="1"/>
  <c r="AR73" i="1" s="1"/>
  <c r="AK73" i="1"/>
  <c r="AN73" i="1"/>
  <c r="AA74" i="1"/>
  <c r="AB74" i="1"/>
  <c r="AC74" i="1"/>
  <c r="AD74" i="1"/>
  <c r="AF74" i="1"/>
  <c r="AM74" i="1" s="1"/>
  <c r="AH74" i="1"/>
  <c r="AQ74" i="1" s="1"/>
  <c r="AI74" i="1"/>
  <c r="AR74" i="1" s="1"/>
  <c r="AK74" i="1"/>
  <c r="AN74" i="1"/>
  <c r="AA75" i="1"/>
  <c r="AB75" i="1"/>
  <c r="AC75" i="1"/>
  <c r="AD75" i="1"/>
  <c r="AF75" i="1"/>
  <c r="AM75" i="1" s="1"/>
  <c r="AH75" i="1"/>
  <c r="AQ75" i="1" s="1"/>
  <c r="AI75" i="1"/>
  <c r="AR75" i="1" s="1"/>
  <c r="AK75" i="1"/>
  <c r="AN75" i="1"/>
  <c r="AA76" i="1"/>
  <c r="AB76" i="1"/>
  <c r="AC76" i="1"/>
  <c r="AD76" i="1"/>
  <c r="AF76" i="1"/>
  <c r="AM76" i="1" s="1"/>
  <c r="AH76" i="1"/>
  <c r="AQ76" i="1" s="1"/>
  <c r="AI76" i="1"/>
  <c r="AR76" i="1" s="1"/>
  <c r="AK76" i="1"/>
  <c r="AN76" i="1"/>
  <c r="AA77" i="1"/>
  <c r="AB77" i="1"/>
  <c r="AC77" i="1"/>
  <c r="AD77" i="1"/>
  <c r="AF77" i="1"/>
  <c r="AM77" i="1" s="1"/>
  <c r="AH77" i="1"/>
  <c r="AQ77" i="1" s="1"/>
  <c r="AI77" i="1"/>
  <c r="AR77" i="1" s="1"/>
  <c r="AK77" i="1"/>
  <c r="AN77" i="1"/>
  <c r="AA78" i="1"/>
  <c r="AB78" i="1"/>
  <c r="AC78" i="1"/>
  <c r="AD78" i="1"/>
  <c r="AF78" i="1"/>
  <c r="AM78" i="1" s="1"/>
  <c r="AH78" i="1"/>
  <c r="AQ78" i="1" s="1"/>
  <c r="AI78" i="1"/>
  <c r="AR78" i="1" s="1"/>
  <c r="AK78" i="1"/>
  <c r="AN78" i="1"/>
  <c r="AA79" i="1"/>
  <c r="AB79" i="1"/>
  <c r="AC79" i="1"/>
  <c r="AD79" i="1"/>
  <c r="AF79" i="1"/>
  <c r="AM79" i="1" s="1"/>
  <c r="AH79" i="1"/>
  <c r="AQ79" i="1" s="1"/>
  <c r="AI79" i="1"/>
  <c r="AR79" i="1" s="1"/>
  <c r="AK79" i="1"/>
  <c r="AN79" i="1"/>
  <c r="AA80" i="1"/>
  <c r="AB80" i="1"/>
  <c r="AC80" i="1"/>
  <c r="AD80" i="1"/>
  <c r="AF80" i="1"/>
  <c r="AM80" i="1" s="1"/>
  <c r="AH80" i="1"/>
  <c r="AQ80" i="1" s="1"/>
  <c r="AI80" i="1"/>
  <c r="AR80" i="1" s="1"/>
  <c r="AK80" i="1"/>
  <c r="AN80" i="1"/>
  <c r="AA81" i="1"/>
  <c r="AB81" i="1"/>
  <c r="AC81" i="1"/>
  <c r="AD81" i="1"/>
  <c r="AF81" i="1"/>
  <c r="AM81" i="1" s="1"/>
  <c r="AH81" i="1"/>
  <c r="AQ81" i="1" s="1"/>
  <c r="AI81" i="1"/>
  <c r="AR81" i="1" s="1"/>
  <c r="AK81" i="1"/>
  <c r="AN81" i="1"/>
  <c r="AA82" i="1"/>
  <c r="AB82" i="1"/>
  <c r="AC82" i="1"/>
  <c r="AD82" i="1"/>
  <c r="AF82" i="1"/>
  <c r="AM82" i="1" s="1"/>
  <c r="AH82" i="1"/>
  <c r="AQ82" i="1" s="1"/>
  <c r="AI82" i="1"/>
  <c r="AR82" i="1" s="1"/>
  <c r="AK82" i="1"/>
  <c r="AN82" i="1"/>
  <c r="AA83" i="1"/>
  <c r="AB83" i="1"/>
  <c r="AC83" i="1"/>
  <c r="AD83" i="1"/>
  <c r="AF83" i="1"/>
  <c r="AM83" i="1" s="1"/>
  <c r="AH83" i="1"/>
  <c r="AQ83" i="1" s="1"/>
  <c r="AI83" i="1"/>
  <c r="AR83" i="1" s="1"/>
  <c r="AK83" i="1"/>
  <c r="AN83" i="1"/>
  <c r="AA84" i="1"/>
  <c r="AB84" i="1"/>
  <c r="AC84" i="1"/>
  <c r="AD84" i="1"/>
  <c r="AF84" i="1"/>
  <c r="AM84" i="1" s="1"/>
  <c r="AH84" i="1"/>
  <c r="AQ84" i="1" s="1"/>
  <c r="AI84" i="1"/>
  <c r="AR84" i="1" s="1"/>
  <c r="AK84" i="1"/>
  <c r="AN84" i="1"/>
  <c r="AA85" i="1"/>
  <c r="AB85" i="1"/>
  <c r="AC85" i="1"/>
  <c r="AD85" i="1"/>
  <c r="AF85" i="1"/>
  <c r="AM85" i="1" s="1"/>
  <c r="AH85" i="1"/>
  <c r="AQ85" i="1" s="1"/>
  <c r="AI85" i="1"/>
  <c r="AR85" i="1" s="1"/>
  <c r="AK85" i="1"/>
  <c r="AN85" i="1"/>
  <c r="AA86" i="1"/>
  <c r="AB86" i="1"/>
  <c r="AC86" i="1"/>
  <c r="AD86" i="1"/>
  <c r="AF86" i="1"/>
  <c r="AM86" i="1" s="1"/>
  <c r="AH86" i="1"/>
  <c r="AQ86" i="1" s="1"/>
  <c r="AI86" i="1"/>
  <c r="AR86" i="1" s="1"/>
  <c r="AK86" i="1"/>
  <c r="AN86" i="1"/>
  <c r="AA87" i="1"/>
  <c r="AB87" i="1"/>
  <c r="AC87" i="1"/>
  <c r="AD87" i="1"/>
  <c r="AF87" i="1"/>
  <c r="AM87" i="1" s="1"/>
  <c r="AH87" i="1"/>
  <c r="AQ87" i="1" s="1"/>
  <c r="AI87" i="1"/>
  <c r="AR87" i="1" s="1"/>
  <c r="AK87" i="1"/>
  <c r="AN87" i="1"/>
  <c r="AA88" i="1"/>
  <c r="AB88" i="1"/>
  <c r="AC88" i="1"/>
  <c r="AD88" i="1"/>
  <c r="AF88" i="1"/>
  <c r="AM88" i="1" s="1"/>
  <c r="AH88" i="1"/>
  <c r="AQ88" i="1" s="1"/>
  <c r="AI88" i="1"/>
  <c r="AR88" i="1" s="1"/>
  <c r="AK88" i="1"/>
  <c r="AN88" i="1"/>
  <c r="AA89" i="1"/>
  <c r="AB89" i="1"/>
  <c r="AC89" i="1"/>
  <c r="AD89" i="1"/>
  <c r="AF89" i="1"/>
  <c r="AM89" i="1" s="1"/>
  <c r="AH89" i="1"/>
  <c r="AQ89" i="1" s="1"/>
  <c r="AI89" i="1"/>
  <c r="AR89" i="1" s="1"/>
  <c r="AK89" i="1"/>
  <c r="AN89" i="1"/>
  <c r="AA90" i="1"/>
  <c r="AB90" i="1"/>
  <c r="AC90" i="1"/>
  <c r="AD90" i="1"/>
  <c r="AF90" i="1"/>
  <c r="AM90" i="1" s="1"/>
  <c r="AH90" i="1"/>
  <c r="AQ90" i="1" s="1"/>
  <c r="AI90" i="1"/>
  <c r="AR90" i="1" s="1"/>
  <c r="AK90" i="1"/>
  <c r="AN90" i="1"/>
  <c r="AA91" i="1"/>
  <c r="AB91" i="1"/>
  <c r="AC91" i="1"/>
  <c r="AD91" i="1"/>
  <c r="AF91" i="1"/>
  <c r="AM91" i="1" s="1"/>
  <c r="AH91" i="1"/>
  <c r="AQ91" i="1" s="1"/>
  <c r="AI91" i="1"/>
  <c r="AR91" i="1" s="1"/>
  <c r="AK91" i="1"/>
  <c r="AN91" i="1"/>
  <c r="AA92" i="1"/>
  <c r="AB92" i="1"/>
  <c r="AC92" i="1"/>
  <c r="AD92" i="1"/>
  <c r="AF92" i="1"/>
  <c r="AM92" i="1" s="1"/>
  <c r="AH92" i="1"/>
  <c r="AQ92" i="1" s="1"/>
  <c r="AI92" i="1"/>
  <c r="AR92" i="1" s="1"/>
  <c r="AK92" i="1"/>
  <c r="AN92" i="1"/>
  <c r="AA93" i="1"/>
  <c r="AB93" i="1"/>
  <c r="AC93" i="1"/>
  <c r="AD93" i="1"/>
  <c r="AF93" i="1"/>
  <c r="AM93" i="1" s="1"/>
  <c r="AH93" i="1"/>
  <c r="AQ93" i="1" s="1"/>
  <c r="AI93" i="1"/>
  <c r="AR93" i="1" s="1"/>
  <c r="AK93" i="1"/>
  <c r="AN93" i="1"/>
  <c r="AA94" i="1"/>
  <c r="AB94" i="1"/>
  <c r="AC94" i="1"/>
  <c r="AD94" i="1"/>
  <c r="AF94" i="1"/>
  <c r="AM94" i="1" s="1"/>
  <c r="AH94" i="1"/>
  <c r="AQ94" i="1" s="1"/>
  <c r="AI94" i="1"/>
  <c r="AR94" i="1" s="1"/>
  <c r="AK94" i="1"/>
  <c r="AN94" i="1"/>
  <c r="AA95" i="1"/>
  <c r="AB95" i="1"/>
  <c r="AC95" i="1"/>
  <c r="AD95" i="1"/>
  <c r="AF95" i="1"/>
  <c r="AM95" i="1" s="1"/>
  <c r="AH95" i="1"/>
  <c r="AQ95" i="1" s="1"/>
  <c r="AI95" i="1"/>
  <c r="AR95" i="1" s="1"/>
  <c r="AK95" i="1"/>
  <c r="AN95" i="1"/>
  <c r="AA96" i="1"/>
  <c r="AB96" i="1"/>
  <c r="AC96" i="1"/>
  <c r="AD96" i="1"/>
  <c r="AF96" i="1"/>
  <c r="AM96" i="1" s="1"/>
  <c r="AH96" i="1"/>
  <c r="AQ96" i="1" s="1"/>
  <c r="AI96" i="1"/>
  <c r="AR96" i="1" s="1"/>
  <c r="AK96" i="1"/>
  <c r="AN96" i="1"/>
  <c r="AA97" i="1"/>
  <c r="AB97" i="1"/>
  <c r="AC97" i="1"/>
  <c r="AD97" i="1"/>
  <c r="AF97" i="1"/>
  <c r="AM97" i="1" s="1"/>
  <c r="AH97" i="1"/>
  <c r="AQ97" i="1" s="1"/>
  <c r="AI97" i="1"/>
  <c r="AR97" i="1" s="1"/>
  <c r="AK97" i="1"/>
  <c r="AN97" i="1"/>
  <c r="AA98" i="1"/>
  <c r="AB98" i="1"/>
  <c r="AC98" i="1"/>
  <c r="AD98" i="1"/>
  <c r="AF98" i="1"/>
  <c r="AM98" i="1" s="1"/>
  <c r="AH98" i="1"/>
  <c r="AQ98" i="1" s="1"/>
  <c r="AI98" i="1"/>
  <c r="AR98" i="1" s="1"/>
  <c r="AK98" i="1"/>
  <c r="AN98" i="1"/>
  <c r="AA99" i="1"/>
  <c r="AB99" i="1"/>
  <c r="AC99" i="1"/>
  <c r="AD99" i="1"/>
  <c r="AF99" i="1"/>
  <c r="AM99" i="1" s="1"/>
  <c r="AH99" i="1"/>
  <c r="AQ99" i="1" s="1"/>
  <c r="AI99" i="1"/>
  <c r="AR99" i="1" s="1"/>
  <c r="AK99" i="1"/>
  <c r="AN99" i="1"/>
  <c r="AA100" i="1"/>
  <c r="AB100" i="1"/>
  <c r="AC100" i="1"/>
  <c r="AD100" i="1"/>
  <c r="AF100" i="1"/>
  <c r="AM100" i="1" s="1"/>
  <c r="AH100" i="1"/>
  <c r="AQ100" i="1" s="1"/>
  <c r="AI100" i="1"/>
  <c r="AR100" i="1" s="1"/>
  <c r="AK100" i="1"/>
  <c r="AN100" i="1"/>
  <c r="AA101" i="1"/>
  <c r="AB101" i="1"/>
  <c r="AC101" i="1"/>
  <c r="AD101" i="1"/>
  <c r="AF101" i="1"/>
  <c r="AM101" i="1" s="1"/>
  <c r="AH101" i="1"/>
  <c r="AQ101" i="1" s="1"/>
  <c r="AI101" i="1"/>
  <c r="AR101" i="1" s="1"/>
  <c r="AK101" i="1"/>
  <c r="AN101" i="1"/>
  <c r="AA102" i="1"/>
  <c r="AB102" i="1"/>
  <c r="AC102" i="1"/>
  <c r="AD102" i="1"/>
  <c r="AF102" i="1"/>
  <c r="AM102" i="1" s="1"/>
  <c r="AH102" i="1"/>
  <c r="AQ102" i="1" s="1"/>
  <c r="AI102" i="1"/>
  <c r="AR102" i="1" s="1"/>
  <c r="AK102" i="1"/>
  <c r="AN102" i="1"/>
  <c r="AA103" i="1"/>
  <c r="AB103" i="1"/>
  <c r="AC103" i="1"/>
  <c r="AD103" i="1"/>
  <c r="AF103" i="1"/>
  <c r="AM103" i="1" s="1"/>
  <c r="AH103" i="1"/>
  <c r="AQ103" i="1" s="1"/>
  <c r="AI103" i="1"/>
  <c r="AR103" i="1" s="1"/>
  <c r="AK103" i="1"/>
  <c r="AN103" i="1"/>
  <c r="AA104" i="1"/>
  <c r="AB104" i="1"/>
  <c r="AC104" i="1"/>
  <c r="AD104" i="1"/>
  <c r="AF104" i="1"/>
  <c r="AM104" i="1" s="1"/>
  <c r="AH104" i="1"/>
  <c r="AQ104" i="1" s="1"/>
  <c r="AI104" i="1"/>
  <c r="AR104" i="1" s="1"/>
  <c r="AK104" i="1"/>
  <c r="AN104" i="1"/>
  <c r="AA105" i="1"/>
  <c r="AB105" i="1"/>
  <c r="AC105" i="1"/>
  <c r="AD105" i="1"/>
  <c r="AF105" i="1"/>
  <c r="AM105" i="1" s="1"/>
  <c r="AH105" i="1"/>
  <c r="AQ105" i="1" s="1"/>
  <c r="AI105" i="1"/>
  <c r="AR105" i="1" s="1"/>
  <c r="AK105" i="1"/>
  <c r="AN105" i="1"/>
  <c r="AA106" i="1"/>
  <c r="AB106" i="1"/>
  <c r="AC106" i="1"/>
  <c r="AD106" i="1"/>
  <c r="AF106" i="1"/>
  <c r="AM106" i="1" s="1"/>
  <c r="AH106" i="1"/>
  <c r="AQ106" i="1" s="1"/>
  <c r="AI106" i="1"/>
  <c r="AR106" i="1" s="1"/>
  <c r="AK106" i="1"/>
  <c r="AN106" i="1"/>
  <c r="AA107" i="1"/>
  <c r="AB107" i="1"/>
  <c r="AC107" i="1"/>
  <c r="AD107" i="1"/>
  <c r="AF107" i="1"/>
  <c r="AM107" i="1" s="1"/>
  <c r="AH107" i="1"/>
  <c r="AQ107" i="1" s="1"/>
  <c r="AI107" i="1"/>
  <c r="AR107" i="1" s="1"/>
  <c r="AK107" i="1"/>
  <c r="AN107" i="1"/>
  <c r="AA108" i="1"/>
  <c r="AB108" i="1"/>
  <c r="AC108" i="1"/>
  <c r="AD108" i="1"/>
  <c r="AF108" i="1"/>
  <c r="AM108" i="1" s="1"/>
  <c r="AH108" i="1"/>
  <c r="AQ108" i="1" s="1"/>
  <c r="AI108" i="1"/>
  <c r="AR108" i="1" s="1"/>
  <c r="AK108" i="1"/>
  <c r="AN108" i="1"/>
  <c r="AA109" i="1"/>
  <c r="AB109" i="1"/>
  <c r="AC109" i="1"/>
  <c r="AD109" i="1"/>
  <c r="AF109" i="1"/>
  <c r="AM109" i="1" s="1"/>
  <c r="AH109" i="1"/>
  <c r="AQ109" i="1" s="1"/>
  <c r="AI109" i="1"/>
  <c r="AR109" i="1" s="1"/>
  <c r="AK109" i="1"/>
  <c r="AN109" i="1"/>
  <c r="AA110" i="1"/>
  <c r="AB110" i="1"/>
  <c r="AC110" i="1"/>
  <c r="AD110" i="1"/>
  <c r="AF110" i="1"/>
  <c r="AM110" i="1" s="1"/>
  <c r="AH110" i="1"/>
  <c r="AQ110" i="1" s="1"/>
  <c r="AI110" i="1"/>
  <c r="AR110" i="1" s="1"/>
  <c r="AK110" i="1"/>
  <c r="AN110" i="1"/>
  <c r="AA111" i="1"/>
  <c r="AB111" i="1"/>
  <c r="AC111" i="1"/>
  <c r="AD111" i="1"/>
  <c r="AF111" i="1"/>
  <c r="AM111" i="1" s="1"/>
  <c r="AH111" i="1"/>
  <c r="AQ111" i="1" s="1"/>
  <c r="AI111" i="1"/>
  <c r="AR111" i="1" s="1"/>
  <c r="AK111" i="1"/>
  <c r="AN111" i="1"/>
  <c r="AA112" i="1"/>
  <c r="AB112" i="1"/>
  <c r="AC112" i="1"/>
  <c r="AD112" i="1"/>
  <c r="AF112" i="1"/>
  <c r="AM112" i="1" s="1"/>
  <c r="AH112" i="1"/>
  <c r="AQ112" i="1" s="1"/>
  <c r="AI112" i="1"/>
  <c r="AR112" i="1" s="1"/>
  <c r="AK112" i="1"/>
  <c r="AN112" i="1"/>
  <c r="AA113" i="1"/>
  <c r="AB113" i="1"/>
  <c r="AC113" i="1"/>
  <c r="AD113" i="1"/>
  <c r="AF113" i="1"/>
  <c r="AM113" i="1" s="1"/>
  <c r="AH113" i="1"/>
  <c r="AQ113" i="1" s="1"/>
  <c r="AI113" i="1"/>
  <c r="AR113" i="1" s="1"/>
  <c r="AK113" i="1"/>
  <c r="AN113" i="1"/>
  <c r="AA114" i="1"/>
  <c r="AB114" i="1"/>
  <c r="AC114" i="1"/>
  <c r="AD114" i="1"/>
  <c r="AF114" i="1"/>
  <c r="AM114" i="1" s="1"/>
  <c r="AH114" i="1"/>
  <c r="AQ114" i="1" s="1"/>
  <c r="AI114" i="1"/>
  <c r="AR114" i="1" s="1"/>
  <c r="AK114" i="1"/>
  <c r="AN114" i="1"/>
  <c r="AA115" i="1"/>
  <c r="AB115" i="1"/>
  <c r="AC115" i="1"/>
  <c r="AD115" i="1"/>
  <c r="AF115" i="1"/>
  <c r="AM115" i="1" s="1"/>
  <c r="AH115" i="1"/>
  <c r="AQ115" i="1" s="1"/>
  <c r="AI115" i="1"/>
  <c r="AR115" i="1" s="1"/>
  <c r="AK115" i="1"/>
  <c r="AN115" i="1"/>
  <c r="AA116" i="1"/>
  <c r="AB116" i="1"/>
  <c r="AC116" i="1"/>
  <c r="AD116" i="1"/>
  <c r="AF116" i="1"/>
  <c r="AM116" i="1" s="1"/>
  <c r="AH116" i="1"/>
  <c r="AQ116" i="1" s="1"/>
  <c r="AI116" i="1"/>
  <c r="AR116" i="1" s="1"/>
  <c r="AK116" i="1"/>
  <c r="AN116" i="1"/>
  <c r="AA117" i="1"/>
  <c r="AB117" i="1"/>
  <c r="AC117" i="1"/>
  <c r="AD117" i="1"/>
  <c r="AF117" i="1"/>
  <c r="AM117" i="1" s="1"/>
  <c r="AH117" i="1"/>
  <c r="AQ117" i="1" s="1"/>
  <c r="AI117" i="1"/>
  <c r="AR117" i="1" s="1"/>
  <c r="AK117" i="1"/>
  <c r="AN117" i="1"/>
  <c r="AA118" i="1"/>
  <c r="AB118" i="1"/>
  <c r="AC118" i="1"/>
  <c r="AD118" i="1"/>
  <c r="AF118" i="1"/>
  <c r="AM118" i="1" s="1"/>
  <c r="AH118" i="1"/>
  <c r="AQ118" i="1" s="1"/>
  <c r="AI118" i="1"/>
  <c r="AR118" i="1" s="1"/>
  <c r="AK118" i="1"/>
  <c r="AN118" i="1"/>
  <c r="AA119" i="1"/>
  <c r="AB119" i="1"/>
  <c r="AC119" i="1"/>
  <c r="AD119" i="1"/>
  <c r="AF119" i="1"/>
  <c r="AM119" i="1" s="1"/>
  <c r="AH119" i="1"/>
  <c r="AQ119" i="1" s="1"/>
  <c r="AI119" i="1"/>
  <c r="AR119" i="1" s="1"/>
  <c r="AK119" i="1"/>
  <c r="AN119" i="1"/>
  <c r="AA120" i="1"/>
  <c r="AB120" i="1"/>
  <c r="AC120" i="1"/>
  <c r="AD120" i="1"/>
  <c r="AF120" i="1"/>
  <c r="AM120" i="1" s="1"/>
  <c r="AH120" i="1"/>
  <c r="AQ120" i="1" s="1"/>
  <c r="AI120" i="1"/>
  <c r="AR120" i="1" s="1"/>
  <c r="AK120" i="1"/>
  <c r="AN120" i="1"/>
  <c r="AA121" i="1"/>
  <c r="AB121" i="1"/>
  <c r="AC121" i="1"/>
  <c r="AD121" i="1"/>
  <c r="AF121" i="1"/>
  <c r="AM121" i="1" s="1"/>
  <c r="AH121" i="1"/>
  <c r="AQ121" i="1" s="1"/>
  <c r="AI121" i="1"/>
  <c r="AR121" i="1" s="1"/>
  <c r="AK121" i="1"/>
  <c r="AN121" i="1"/>
  <c r="AA122" i="1"/>
  <c r="AB122" i="1"/>
  <c r="AC122" i="1"/>
  <c r="AD122" i="1"/>
  <c r="AF122" i="1"/>
  <c r="AM122" i="1" s="1"/>
  <c r="AH122" i="1"/>
  <c r="AQ122" i="1" s="1"/>
  <c r="AI122" i="1"/>
  <c r="AR122" i="1" s="1"/>
  <c r="AK122" i="1"/>
  <c r="AN122" i="1"/>
  <c r="AA123" i="1"/>
  <c r="AB123" i="1"/>
  <c r="AC123" i="1"/>
  <c r="AD123" i="1"/>
  <c r="AF123" i="1"/>
  <c r="AM123" i="1" s="1"/>
  <c r="AH123" i="1"/>
  <c r="AQ123" i="1" s="1"/>
  <c r="AI123" i="1"/>
  <c r="AR123" i="1" s="1"/>
  <c r="AK123" i="1"/>
  <c r="AN123" i="1"/>
  <c r="AA124" i="1"/>
  <c r="AB124" i="1"/>
  <c r="AC124" i="1"/>
  <c r="AD124" i="1"/>
  <c r="AF124" i="1"/>
  <c r="AM124" i="1" s="1"/>
  <c r="AH124" i="1"/>
  <c r="AQ124" i="1" s="1"/>
  <c r="AI124" i="1"/>
  <c r="AR124" i="1" s="1"/>
  <c r="AK124" i="1"/>
  <c r="AN124" i="1"/>
  <c r="AA125" i="1"/>
  <c r="AB125" i="1"/>
  <c r="AC125" i="1"/>
  <c r="AD125" i="1"/>
  <c r="AF125" i="1"/>
  <c r="AM125" i="1" s="1"/>
  <c r="AH125" i="1"/>
  <c r="AQ125" i="1" s="1"/>
  <c r="AI125" i="1"/>
  <c r="AR125" i="1" s="1"/>
  <c r="AK125" i="1"/>
  <c r="AN125" i="1"/>
  <c r="AA126" i="1"/>
  <c r="AB126" i="1"/>
  <c r="AC126" i="1"/>
  <c r="AD126" i="1"/>
  <c r="AF126" i="1"/>
  <c r="AM126" i="1" s="1"/>
  <c r="AH126" i="1"/>
  <c r="AQ126" i="1" s="1"/>
  <c r="AI126" i="1"/>
  <c r="AR126" i="1" s="1"/>
  <c r="AK126" i="1"/>
  <c r="AN126" i="1"/>
  <c r="AA127" i="1"/>
  <c r="AB127" i="1"/>
  <c r="AC127" i="1"/>
  <c r="AD127" i="1"/>
  <c r="AF127" i="1"/>
  <c r="AM127" i="1" s="1"/>
  <c r="AH127" i="1"/>
  <c r="AQ127" i="1" s="1"/>
  <c r="AI127" i="1"/>
  <c r="AR127" i="1" s="1"/>
  <c r="AK127" i="1"/>
  <c r="AN127" i="1"/>
  <c r="AA128" i="1"/>
  <c r="AB128" i="1"/>
  <c r="AC128" i="1"/>
  <c r="AD128" i="1"/>
  <c r="AF128" i="1"/>
  <c r="AM128" i="1" s="1"/>
  <c r="AH128" i="1"/>
  <c r="AQ128" i="1" s="1"/>
  <c r="AI128" i="1"/>
  <c r="AR128" i="1" s="1"/>
  <c r="AK128" i="1"/>
  <c r="AN128" i="1"/>
  <c r="AA129" i="1"/>
  <c r="AB129" i="1"/>
  <c r="AC129" i="1"/>
  <c r="AD129" i="1"/>
  <c r="AF129" i="1"/>
  <c r="AM129" i="1" s="1"/>
  <c r="AH129" i="1"/>
  <c r="AQ129" i="1" s="1"/>
  <c r="AI129" i="1"/>
  <c r="AR129" i="1" s="1"/>
  <c r="AK129" i="1"/>
  <c r="AN129" i="1"/>
  <c r="AA130" i="1"/>
  <c r="AB130" i="1"/>
  <c r="AC130" i="1"/>
  <c r="AD130" i="1"/>
  <c r="AF130" i="1"/>
  <c r="AM130" i="1" s="1"/>
  <c r="AH130" i="1"/>
  <c r="AQ130" i="1" s="1"/>
  <c r="AI130" i="1"/>
  <c r="AR130" i="1" s="1"/>
  <c r="AK130" i="1"/>
  <c r="AN130" i="1"/>
  <c r="AA131" i="1"/>
  <c r="AB131" i="1"/>
  <c r="AC131" i="1"/>
  <c r="AD131" i="1"/>
  <c r="AF131" i="1"/>
  <c r="AM131" i="1" s="1"/>
  <c r="AH131" i="1"/>
  <c r="AQ131" i="1" s="1"/>
  <c r="AI131" i="1"/>
  <c r="AR131" i="1" s="1"/>
  <c r="AK131" i="1"/>
  <c r="AN131" i="1"/>
  <c r="AA132" i="1"/>
  <c r="AB132" i="1"/>
  <c r="AC132" i="1"/>
  <c r="AD132" i="1"/>
  <c r="AF132" i="1"/>
  <c r="AM132" i="1" s="1"/>
  <c r="AH132" i="1"/>
  <c r="AQ132" i="1" s="1"/>
  <c r="AI132" i="1"/>
  <c r="AR132" i="1" s="1"/>
  <c r="AK132" i="1"/>
  <c r="AN132" i="1"/>
  <c r="AA133" i="1"/>
  <c r="AB133" i="1"/>
  <c r="AC133" i="1"/>
  <c r="AD133" i="1"/>
  <c r="AF133" i="1"/>
  <c r="AM133" i="1" s="1"/>
  <c r="AH133" i="1"/>
  <c r="AQ133" i="1" s="1"/>
  <c r="AI133" i="1"/>
  <c r="AR133" i="1" s="1"/>
  <c r="AK133" i="1"/>
  <c r="AN133" i="1"/>
  <c r="AA134" i="1"/>
  <c r="AB134" i="1"/>
  <c r="AC134" i="1"/>
  <c r="AD134" i="1"/>
  <c r="AF134" i="1"/>
  <c r="AM134" i="1" s="1"/>
  <c r="AH134" i="1"/>
  <c r="AQ134" i="1" s="1"/>
  <c r="AI134" i="1"/>
  <c r="AR134" i="1" s="1"/>
  <c r="AK134" i="1"/>
  <c r="AN134" i="1"/>
  <c r="AA135" i="1"/>
  <c r="AB135" i="1"/>
  <c r="AC135" i="1"/>
  <c r="AD135" i="1"/>
  <c r="AF135" i="1"/>
  <c r="AM135" i="1" s="1"/>
  <c r="AH135" i="1"/>
  <c r="AQ135" i="1" s="1"/>
  <c r="AI135" i="1"/>
  <c r="AR135" i="1" s="1"/>
  <c r="AK135" i="1"/>
  <c r="AN135" i="1"/>
  <c r="AA136" i="1"/>
  <c r="AB136" i="1"/>
  <c r="AC136" i="1"/>
  <c r="AD136" i="1"/>
  <c r="AF136" i="1"/>
  <c r="AM136" i="1" s="1"/>
  <c r="AH136" i="1"/>
  <c r="AQ136" i="1" s="1"/>
  <c r="AI136" i="1"/>
  <c r="AR136" i="1" s="1"/>
  <c r="AK136" i="1"/>
  <c r="AN136" i="1"/>
  <c r="AA137" i="1"/>
  <c r="AB137" i="1"/>
  <c r="AC137" i="1"/>
  <c r="AD137" i="1"/>
  <c r="AF137" i="1"/>
  <c r="AM137" i="1" s="1"/>
  <c r="AH137" i="1"/>
  <c r="AQ137" i="1" s="1"/>
  <c r="AI137" i="1"/>
  <c r="AR137" i="1" s="1"/>
  <c r="AK137" i="1"/>
  <c r="AN137" i="1"/>
  <c r="AA138" i="1"/>
  <c r="AB138" i="1"/>
  <c r="AC138" i="1"/>
  <c r="AD138" i="1"/>
  <c r="AF138" i="1"/>
  <c r="AM138" i="1" s="1"/>
  <c r="AH138" i="1"/>
  <c r="AQ138" i="1" s="1"/>
  <c r="AI138" i="1"/>
  <c r="AR138" i="1" s="1"/>
  <c r="AK138" i="1"/>
  <c r="AN138" i="1"/>
  <c r="AA139" i="1"/>
  <c r="AB139" i="1"/>
  <c r="AC139" i="1"/>
  <c r="AD139" i="1"/>
  <c r="AF139" i="1"/>
  <c r="AM139" i="1" s="1"/>
  <c r="AH139" i="1"/>
  <c r="AQ139" i="1" s="1"/>
  <c r="AI139" i="1"/>
  <c r="AR139" i="1" s="1"/>
  <c r="AK139" i="1"/>
  <c r="AN139" i="1"/>
  <c r="AA140" i="1"/>
  <c r="AB140" i="1"/>
  <c r="AC140" i="1"/>
  <c r="AD140" i="1"/>
  <c r="AF140" i="1"/>
  <c r="AM140" i="1" s="1"/>
  <c r="AH140" i="1"/>
  <c r="AQ140" i="1" s="1"/>
  <c r="AI140" i="1"/>
  <c r="AR140" i="1" s="1"/>
  <c r="AK140" i="1"/>
  <c r="AN140" i="1"/>
  <c r="AA141" i="1"/>
  <c r="AB141" i="1"/>
  <c r="AC141" i="1"/>
  <c r="AD141" i="1"/>
  <c r="AF141" i="1"/>
  <c r="AM141" i="1" s="1"/>
  <c r="AH141" i="1"/>
  <c r="AQ141" i="1" s="1"/>
  <c r="AI141" i="1"/>
  <c r="AR141" i="1" s="1"/>
  <c r="AK141" i="1"/>
  <c r="AN141" i="1"/>
  <c r="AA142" i="1"/>
  <c r="AB142" i="1"/>
  <c r="AC142" i="1"/>
  <c r="AD142" i="1"/>
  <c r="AF142" i="1"/>
  <c r="AM142" i="1" s="1"/>
  <c r="AH142" i="1"/>
  <c r="AQ142" i="1" s="1"/>
  <c r="AI142" i="1"/>
  <c r="AR142" i="1" s="1"/>
  <c r="AK142" i="1"/>
  <c r="AN142" i="1"/>
  <c r="AA143" i="1"/>
  <c r="AB143" i="1"/>
  <c r="AC143" i="1"/>
  <c r="AD143" i="1"/>
  <c r="AF143" i="1"/>
  <c r="AM143" i="1" s="1"/>
  <c r="AH143" i="1"/>
  <c r="AQ143" i="1" s="1"/>
  <c r="AI143" i="1"/>
  <c r="AR143" i="1" s="1"/>
  <c r="AK143" i="1"/>
  <c r="AN143" i="1"/>
  <c r="AA144" i="1"/>
  <c r="AB144" i="1"/>
  <c r="AC144" i="1"/>
  <c r="AD144" i="1"/>
  <c r="AF144" i="1"/>
  <c r="AM144" i="1" s="1"/>
  <c r="AH144" i="1"/>
  <c r="AQ144" i="1" s="1"/>
  <c r="AI144" i="1"/>
  <c r="AR144" i="1" s="1"/>
  <c r="AK144" i="1"/>
  <c r="AN144" i="1"/>
  <c r="AA145" i="1"/>
  <c r="AB145" i="1"/>
  <c r="AC145" i="1"/>
  <c r="AD145" i="1"/>
  <c r="AF145" i="1"/>
  <c r="AM145" i="1" s="1"/>
  <c r="AH145" i="1"/>
  <c r="AQ145" i="1" s="1"/>
  <c r="AI145" i="1"/>
  <c r="AR145" i="1" s="1"/>
  <c r="AK145" i="1"/>
  <c r="AN145" i="1"/>
  <c r="AA146" i="1"/>
  <c r="AB146" i="1"/>
  <c r="AC146" i="1"/>
  <c r="AD146" i="1"/>
  <c r="AF146" i="1"/>
  <c r="AM146" i="1" s="1"/>
  <c r="AH146" i="1"/>
  <c r="AQ146" i="1" s="1"/>
  <c r="AI146" i="1"/>
  <c r="AR146" i="1" s="1"/>
  <c r="AK146" i="1"/>
  <c r="AN146" i="1"/>
  <c r="AA147" i="1"/>
  <c r="AB147" i="1"/>
  <c r="AC147" i="1"/>
  <c r="AD147" i="1"/>
  <c r="AF147" i="1"/>
  <c r="AM147" i="1" s="1"/>
  <c r="AH147" i="1"/>
  <c r="AQ147" i="1" s="1"/>
  <c r="AI147" i="1"/>
  <c r="AR147" i="1" s="1"/>
  <c r="AK147" i="1"/>
  <c r="AN147" i="1"/>
  <c r="AA148" i="1"/>
  <c r="AB148" i="1"/>
  <c r="AC148" i="1"/>
  <c r="AD148" i="1"/>
  <c r="AF148" i="1"/>
  <c r="AM148" i="1" s="1"/>
  <c r="AH148" i="1"/>
  <c r="AQ148" i="1" s="1"/>
  <c r="AI148" i="1"/>
  <c r="AR148" i="1" s="1"/>
  <c r="AK148" i="1"/>
  <c r="AN148" i="1"/>
  <c r="AA149" i="1"/>
  <c r="AB149" i="1"/>
  <c r="AC149" i="1"/>
  <c r="AD149" i="1"/>
  <c r="AF149" i="1"/>
  <c r="AM149" i="1" s="1"/>
  <c r="AH149" i="1"/>
  <c r="AQ149" i="1" s="1"/>
  <c r="AI149" i="1"/>
  <c r="AR149" i="1" s="1"/>
  <c r="AK149" i="1"/>
  <c r="AN149" i="1"/>
  <c r="AA150" i="1"/>
  <c r="AB150" i="1"/>
  <c r="AC150" i="1"/>
  <c r="AD150" i="1"/>
  <c r="AF150" i="1"/>
  <c r="AM150" i="1" s="1"/>
  <c r="AH150" i="1"/>
  <c r="AQ150" i="1" s="1"/>
  <c r="AI150" i="1"/>
  <c r="AR150" i="1" s="1"/>
  <c r="AK150" i="1"/>
  <c r="AN150" i="1"/>
  <c r="AA151" i="1"/>
  <c r="AB151" i="1"/>
  <c r="AC151" i="1"/>
  <c r="AD151" i="1"/>
  <c r="AF151" i="1"/>
  <c r="AM151" i="1" s="1"/>
  <c r="AH151" i="1"/>
  <c r="AQ151" i="1" s="1"/>
  <c r="AI151" i="1"/>
  <c r="AR151" i="1" s="1"/>
  <c r="AK151" i="1"/>
  <c r="AN151" i="1"/>
  <c r="AA152" i="1"/>
  <c r="AB152" i="1"/>
  <c r="AC152" i="1"/>
  <c r="AD152" i="1"/>
  <c r="AF152" i="1"/>
  <c r="AM152" i="1" s="1"/>
  <c r="AH152" i="1"/>
  <c r="AQ152" i="1" s="1"/>
  <c r="AI152" i="1"/>
  <c r="AR152" i="1" s="1"/>
  <c r="AK152" i="1"/>
  <c r="AN152" i="1"/>
  <c r="AA153" i="1"/>
  <c r="AB153" i="1"/>
  <c r="AC153" i="1"/>
  <c r="AD153" i="1"/>
  <c r="AF153" i="1"/>
  <c r="AM153" i="1" s="1"/>
  <c r="AH153" i="1"/>
  <c r="AQ153" i="1" s="1"/>
  <c r="AI153" i="1"/>
  <c r="AR153" i="1" s="1"/>
  <c r="AK153" i="1"/>
  <c r="AN153" i="1"/>
  <c r="AA154" i="1"/>
  <c r="AB154" i="1"/>
  <c r="AC154" i="1"/>
  <c r="AD154" i="1"/>
  <c r="AF154" i="1"/>
  <c r="AM154" i="1" s="1"/>
  <c r="AH154" i="1"/>
  <c r="AQ154" i="1" s="1"/>
  <c r="AI154" i="1"/>
  <c r="AR154" i="1" s="1"/>
  <c r="AK154" i="1"/>
  <c r="AN154" i="1"/>
  <c r="AA155" i="1"/>
  <c r="AB155" i="1"/>
  <c r="AC155" i="1"/>
  <c r="AD155" i="1"/>
  <c r="AF155" i="1"/>
  <c r="AM155" i="1" s="1"/>
  <c r="AH155" i="1"/>
  <c r="AQ155" i="1" s="1"/>
  <c r="AI155" i="1"/>
  <c r="AR155" i="1" s="1"/>
  <c r="AK155" i="1"/>
  <c r="AN155" i="1"/>
  <c r="AA156" i="1"/>
  <c r="AB156" i="1"/>
  <c r="AC156" i="1"/>
  <c r="AD156" i="1"/>
  <c r="AF156" i="1"/>
  <c r="AM156" i="1" s="1"/>
  <c r="AH156" i="1"/>
  <c r="AQ156" i="1" s="1"/>
  <c r="AI156" i="1"/>
  <c r="AR156" i="1" s="1"/>
  <c r="AK156" i="1"/>
  <c r="AN156" i="1"/>
  <c r="AA157" i="1"/>
  <c r="AB157" i="1"/>
  <c r="AC157" i="1"/>
  <c r="AD157" i="1"/>
  <c r="AF157" i="1"/>
  <c r="AM157" i="1" s="1"/>
  <c r="AH157" i="1"/>
  <c r="AQ157" i="1" s="1"/>
  <c r="AI157" i="1"/>
  <c r="AR157" i="1" s="1"/>
  <c r="AK157" i="1"/>
  <c r="AN157" i="1"/>
  <c r="AA158" i="1"/>
  <c r="AB158" i="1"/>
  <c r="AC158" i="1"/>
  <c r="AD158" i="1"/>
  <c r="AF158" i="1"/>
  <c r="AM158" i="1" s="1"/>
  <c r="AH158" i="1"/>
  <c r="AQ158" i="1" s="1"/>
  <c r="AI158" i="1"/>
  <c r="AR158" i="1" s="1"/>
  <c r="AK158" i="1"/>
  <c r="AN158" i="1"/>
  <c r="AA159" i="1"/>
  <c r="AB159" i="1"/>
  <c r="AC159" i="1"/>
  <c r="AD159" i="1"/>
  <c r="AF159" i="1"/>
  <c r="AM159" i="1" s="1"/>
  <c r="AH159" i="1"/>
  <c r="AQ159" i="1" s="1"/>
  <c r="AI159" i="1"/>
  <c r="AR159" i="1" s="1"/>
  <c r="AK159" i="1"/>
  <c r="AN159" i="1"/>
  <c r="AA160" i="1"/>
  <c r="AB160" i="1"/>
  <c r="AC160" i="1"/>
  <c r="AD160" i="1"/>
  <c r="AF160" i="1"/>
  <c r="AM160" i="1" s="1"/>
  <c r="AH160" i="1"/>
  <c r="AQ160" i="1" s="1"/>
  <c r="AI160" i="1"/>
  <c r="AR160" i="1" s="1"/>
  <c r="AK160" i="1"/>
  <c r="AN160" i="1"/>
  <c r="AA161" i="1"/>
  <c r="AB161" i="1"/>
  <c r="AC161" i="1"/>
  <c r="AD161" i="1"/>
  <c r="AF161" i="1"/>
  <c r="AM161" i="1" s="1"/>
  <c r="AH161" i="1"/>
  <c r="AQ161" i="1" s="1"/>
  <c r="AI161" i="1"/>
  <c r="AR161" i="1" s="1"/>
  <c r="AK161" i="1"/>
  <c r="AN161" i="1"/>
  <c r="AA162" i="1"/>
  <c r="AB162" i="1"/>
  <c r="AC162" i="1"/>
  <c r="AD162" i="1"/>
  <c r="AF162" i="1"/>
  <c r="AM162" i="1" s="1"/>
  <c r="AH162" i="1"/>
  <c r="AQ162" i="1" s="1"/>
  <c r="AI162" i="1"/>
  <c r="AR162" i="1" s="1"/>
  <c r="AK162" i="1"/>
  <c r="AN162" i="1"/>
  <c r="AA163" i="1"/>
  <c r="AB163" i="1"/>
  <c r="AC163" i="1"/>
  <c r="AD163" i="1"/>
  <c r="AF163" i="1"/>
  <c r="AM163" i="1" s="1"/>
  <c r="AH163" i="1"/>
  <c r="AQ163" i="1" s="1"/>
  <c r="AI163" i="1"/>
  <c r="AR163" i="1" s="1"/>
  <c r="AK163" i="1"/>
  <c r="AN163" i="1"/>
  <c r="AA164" i="1"/>
  <c r="AB164" i="1"/>
  <c r="AC164" i="1"/>
  <c r="AD164" i="1"/>
  <c r="AF164" i="1"/>
  <c r="AM164" i="1" s="1"/>
  <c r="AH164" i="1"/>
  <c r="AQ164" i="1" s="1"/>
  <c r="AI164" i="1"/>
  <c r="AR164" i="1" s="1"/>
  <c r="AK164" i="1"/>
  <c r="AN164" i="1"/>
  <c r="AA165" i="1"/>
  <c r="AB165" i="1"/>
  <c r="AC165" i="1"/>
  <c r="AD165" i="1"/>
  <c r="AF165" i="1"/>
  <c r="AM165" i="1" s="1"/>
  <c r="AH165" i="1"/>
  <c r="AQ165" i="1" s="1"/>
  <c r="AI165" i="1"/>
  <c r="AR165" i="1" s="1"/>
  <c r="AK165" i="1"/>
  <c r="AN165" i="1"/>
  <c r="AA166" i="1"/>
  <c r="AB166" i="1"/>
  <c r="AC166" i="1"/>
  <c r="AD166" i="1"/>
  <c r="AF166" i="1"/>
  <c r="AM166" i="1" s="1"/>
  <c r="AH166" i="1"/>
  <c r="AQ166" i="1" s="1"/>
  <c r="AI166" i="1"/>
  <c r="AR166" i="1" s="1"/>
  <c r="AK166" i="1"/>
  <c r="AN166" i="1"/>
  <c r="AA167" i="1"/>
  <c r="AB167" i="1"/>
  <c r="AC167" i="1"/>
  <c r="AD167" i="1"/>
  <c r="AF167" i="1"/>
  <c r="AM167" i="1" s="1"/>
  <c r="AH167" i="1"/>
  <c r="AQ167" i="1" s="1"/>
  <c r="AI167" i="1"/>
  <c r="AR167" i="1" s="1"/>
  <c r="AK167" i="1"/>
  <c r="AN167" i="1"/>
  <c r="AA168" i="1"/>
  <c r="AB168" i="1"/>
  <c r="AC168" i="1"/>
  <c r="AD168" i="1"/>
  <c r="AF168" i="1"/>
  <c r="AM168" i="1" s="1"/>
  <c r="AH168" i="1"/>
  <c r="AQ168" i="1" s="1"/>
  <c r="AI168" i="1"/>
  <c r="AR168" i="1" s="1"/>
  <c r="AK168" i="1"/>
  <c r="AN168" i="1"/>
  <c r="AA169" i="1"/>
  <c r="AB169" i="1"/>
  <c r="AC169" i="1"/>
  <c r="AD169" i="1"/>
  <c r="AF169" i="1"/>
  <c r="AM169" i="1" s="1"/>
  <c r="AH169" i="1"/>
  <c r="AQ169" i="1" s="1"/>
  <c r="AI169" i="1"/>
  <c r="AR169" i="1" s="1"/>
  <c r="AK169" i="1"/>
  <c r="AN169" i="1"/>
  <c r="AA170" i="1"/>
  <c r="AB170" i="1"/>
  <c r="AC170" i="1"/>
  <c r="AD170" i="1"/>
  <c r="AF170" i="1"/>
  <c r="AM170" i="1" s="1"/>
  <c r="AH170" i="1"/>
  <c r="AQ170" i="1" s="1"/>
  <c r="AI170" i="1"/>
  <c r="AR170" i="1" s="1"/>
  <c r="AK170" i="1"/>
  <c r="AN170" i="1"/>
  <c r="AA171" i="1"/>
  <c r="AB171" i="1"/>
  <c r="AC171" i="1"/>
  <c r="AD171" i="1"/>
  <c r="AF171" i="1"/>
  <c r="AM171" i="1" s="1"/>
  <c r="AH171" i="1"/>
  <c r="AQ171" i="1" s="1"/>
  <c r="AI171" i="1"/>
  <c r="AR171" i="1" s="1"/>
  <c r="AK171" i="1"/>
  <c r="AN171" i="1"/>
  <c r="AA172" i="1"/>
  <c r="AB172" i="1"/>
  <c r="AC172" i="1"/>
  <c r="AD172" i="1"/>
  <c r="AF172" i="1"/>
  <c r="AM172" i="1" s="1"/>
  <c r="AH172" i="1"/>
  <c r="AQ172" i="1" s="1"/>
  <c r="AI172" i="1"/>
  <c r="AR172" i="1" s="1"/>
  <c r="AK172" i="1"/>
  <c r="AN172" i="1"/>
  <c r="AA173" i="1"/>
  <c r="AB173" i="1"/>
  <c r="AC173" i="1"/>
  <c r="AD173" i="1"/>
  <c r="AF173" i="1"/>
  <c r="AM173" i="1" s="1"/>
  <c r="AH173" i="1"/>
  <c r="AQ173" i="1" s="1"/>
  <c r="AI173" i="1"/>
  <c r="AR173" i="1" s="1"/>
  <c r="AK173" i="1"/>
  <c r="AN173" i="1"/>
  <c r="AA174" i="1"/>
  <c r="AB174" i="1"/>
  <c r="AC174" i="1"/>
  <c r="AD174" i="1"/>
  <c r="AF174" i="1"/>
  <c r="AM174" i="1" s="1"/>
  <c r="AH174" i="1"/>
  <c r="AQ174" i="1" s="1"/>
  <c r="AI174" i="1"/>
  <c r="AR174" i="1" s="1"/>
  <c r="AK174" i="1"/>
  <c r="AN174" i="1"/>
  <c r="AA175" i="1"/>
  <c r="AB175" i="1"/>
  <c r="AC175" i="1"/>
  <c r="AD175" i="1"/>
  <c r="AF175" i="1"/>
  <c r="AM175" i="1" s="1"/>
  <c r="AH175" i="1"/>
  <c r="AQ175" i="1" s="1"/>
  <c r="AI175" i="1"/>
  <c r="AR175" i="1" s="1"/>
  <c r="AK175" i="1"/>
  <c r="AN175" i="1"/>
  <c r="AA176" i="1"/>
  <c r="AB176" i="1"/>
  <c r="AC176" i="1"/>
  <c r="AD176" i="1"/>
  <c r="AF176" i="1"/>
  <c r="AM176" i="1" s="1"/>
  <c r="AH176" i="1"/>
  <c r="AQ176" i="1" s="1"/>
  <c r="AI176" i="1"/>
  <c r="AR176" i="1" s="1"/>
  <c r="AK176" i="1"/>
  <c r="AN176" i="1"/>
  <c r="AA177" i="1"/>
  <c r="AB177" i="1"/>
  <c r="AC177" i="1"/>
  <c r="AD177" i="1"/>
  <c r="AF177" i="1"/>
  <c r="AM177" i="1" s="1"/>
  <c r="AH177" i="1"/>
  <c r="AQ177" i="1" s="1"/>
  <c r="AI177" i="1"/>
  <c r="AR177" i="1" s="1"/>
  <c r="AK177" i="1"/>
  <c r="AN177" i="1"/>
  <c r="AA178" i="1"/>
  <c r="AB178" i="1"/>
  <c r="AC178" i="1"/>
  <c r="AD178" i="1"/>
  <c r="AF178" i="1"/>
  <c r="AM178" i="1" s="1"/>
  <c r="AH178" i="1"/>
  <c r="AQ178" i="1" s="1"/>
  <c r="AI178" i="1"/>
  <c r="AR178" i="1" s="1"/>
  <c r="AK178" i="1"/>
  <c r="AN178" i="1"/>
  <c r="AA179" i="1"/>
  <c r="AB179" i="1"/>
  <c r="AC179" i="1"/>
  <c r="AD179" i="1"/>
  <c r="AF179" i="1"/>
  <c r="AM179" i="1" s="1"/>
  <c r="AH179" i="1"/>
  <c r="AQ179" i="1" s="1"/>
  <c r="AI179" i="1"/>
  <c r="AR179" i="1" s="1"/>
  <c r="AK179" i="1"/>
  <c r="AN179" i="1"/>
  <c r="AA180" i="1"/>
  <c r="AB180" i="1"/>
  <c r="AC180" i="1"/>
  <c r="AD180" i="1"/>
  <c r="AF180" i="1"/>
  <c r="AM180" i="1" s="1"/>
  <c r="AH180" i="1"/>
  <c r="AQ180" i="1" s="1"/>
  <c r="AI180" i="1"/>
  <c r="AR180" i="1" s="1"/>
  <c r="AK180" i="1"/>
  <c r="AN180" i="1"/>
  <c r="AA181" i="1"/>
  <c r="AB181" i="1"/>
  <c r="AC181" i="1"/>
  <c r="AD181" i="1"/>
  <c r="AF181" i="1"/>
  <c r="AM181" i="1" s="1"/>
  <c r="AH181" i="1"/>
  <c r="AQ181" i="1" s="1"/>
  <c r="AI181" i="1"/>
  <c r="AR181" i="1" s="1"/>
  <c r="AK181" i="1"/>
  <c r="AN181" i="1"/>
  <c r="AA182" i="1"/>
  <c r="AB182" i="1"/>
  <c r="AC182" i="1"/>
  <c r="AD182" i="1"/>
  <c r="AF182" i="1"/>
  <c r="AM182" i="1" s="1"/>
  <c r="AH182" i="1"/>
  <c r="AQ182" i="1" s="1"/>
  <c r="AI182" i="1"/>
  <c r="AR182" i="1" s="1"/>
  <c r="AK182" i="1"/>
  <c r="AN182" i="1"/>
  <c r="AA183" i="1"/>
  <c r="AB183" i="1"/>
  <c r="AC183" i="1"/>
  <c r="AD183" i="1"/>
  <c r="AF183" i="1"/>
  <c r="AM183" i="1" s="1"/>
  <c r="AH183" i="1"/>
  <c r="AQ183" i="1" s="1"/>
  <c r="AI183" i="1"/>
  <c r="AR183" i="1" s="1"/>
  <c r="AK183" i="1"/>
  <c r="AN183" i="1"/>
  <c r="AA184" i="1"/>
  <c r="AB184" i="1"/>
  <c r="AC184" i="1"/>
  <c r="AD184" i="1"/>
  <c r="AF184" i="1"/>
  <c r="AM184" i="1" s="1"/>
  <c r="AH184" i="1"/>
  <c r="AQ184" i="1" s="1"/>
  <c r="AI184" i="1"/>
  <c r="AR184" i="1" s="1"/>
  <c r="AK184" i="1"/>
  <c r="AN184" i="1"/>
  <c r="AA185" i="1"/>
  <c r="AB185" i="1"/>
  <c r="AC185" i="1"/>
  <c r="AD185" i="1"/>
  <c r="AF185" i="1"/>
  <c r="AM185" i="1" s="1"/>
  <c r="AH185" i="1"/>
  <c r="AQ185" i="1" s="1"/>
  <c r="AI185" i="1"/>
  <c r="AR185" i="1" s="1"/>
  <c r="AK185" i="1"/>
  <c r="AN185" i="1"/>
  <c r="AA186" i="1"/>
  <c r="AB186" i="1"/>
  <c r="AC186" i="1"/>
  <c r="AD186" i="1"/>
  <c r="AF186" i="1"/>
  <c r="AM186" i="1" s="1"/>
  <c r="AH186" i="1"/>
  <c r="AQ186" i="1" s="1"/>
  <c r="AI186" i="1"/>
  <c r="AR186" i="1" s="1"/>
  <c r="AK186" i="1"/>
  <c r="AN186" i="1"/>
  <c r="AA187" i="1"/>
  <c r="AB187" i="1"/>
  <c r="AC187" i="1"/>
  <c r="AD187" i="1"/>
  <c r="AF187" i="1"/>
  <c r="AM187" i="1" s="1"/>
  <c r="AH187" i="1"/>
  <c r="AQ187" i="1" s="1"/>
  <c r="AI187" i="1"/>
  <c r="AR187" i="1" s="1"/>
  <c r="AK187" i="1"/>
  <c r="AN187" i="1"/>
  <c r="AA188" i="1"/>
  <c r="AB188" i="1"/>
  <c r="AC188" i="1"/>
  <c r="AD188" i="1"/>
  <c r="AF188" i="1"/>
  <c r="AM188" i="1" s="1"/>
  <c r="AH188" i="1"/>
  <c r="AQ188" i="1" s="1"/>
  <c r="AI188" i="1"/>
  <c r="AR188" i="1" s="1"/>
  <c r="AK188" i="1"/>
  <c r="AN188" i="1"/>
  <c r="AA189" i="1"/>
  <c r="AB189" i="1"/>
  <c r="AC189" i="1"/>
  <c r="AD189" i="1"/>
  <c r="AF189" i="1"/>
  <c r="AM189" i="1" s="1"/>
  <c r="AH189" i="1"/>
  <c r="AQ189" i="1" s="1"/>
  <c r="AI189" i="1"/>
  <c r="AR189" i="1" s="1"/>
  <c r="AK189" i="1"/>
  <c r="AN189" i="1"/>
  <c r="AA190" i="1"/>
  <c r="AB190" i="1"/>
  <c r="AC190" i="1"/>
  <c r="AD190" i="1"/>
  <c r="AF190" i="1"/>
  <c r="AM190" i="1" s="1"/>
  <c r="AH190" i="1"/>
  <c r="AQ190" i="1" s="1"/>
  <c r="AI190" i="1"/>
  <c r="AR190" i="1" s="1"/>
  <c r="AK190" i="1"/>
  <c r="AN190" i="1"/>
  <c r="AA191" i="1"/>
  <c r="AB191" i="1"/>
  <c r="AC191" i="1"/>
  <c r="AD191" i="1"/>
  <c r="AF191" i="1"/>
  <c r="AM191" i="1" s="1"/>
  <c r="AH191" i="1"/>
  <c r="AQ191" i="1" s="1"/>
  <c r="AI191" i="1"/>
  <c r="AR191" i="1" s="1"/>
  <c r="AK191" i="1"/>
  <c r="AN191" i="1"/>
  <c r="AA192" i="1"/>
  <c r="AB192" i="1"/>
  <c r="AC192" i="1"/>
  <c r="AD192" i="1"/>
  <c r="AF192" i="1"/>
  <c r="AM192" i="1" s="1"/>
  <c r="AH192" i="1"/>
  <c r="AQ192" i="1" s="1"/>
  <c r="AI192" i="1"/>
  <c r="AR192" i="1" s="1"/>
  <c r="AK192" i="1"/>
  <c r="AN192" i="1"/>
  <c r="AA193" i="1"/>
  <c r="AB193" i="1"/>
  <c r="AC193" i="1"/>
  <c r="AD193" i="1"/>
  <c r="AF193" i="1"/>
  <c r="AM193" i="1" s="1"/>
  <c r="AH193" i="1"/>
  <c r="AQ193" i="1" s="1"/>
  <c r="AI193" i="1"/>
  <c r="AR193" i="1" s="1"/>
  <c r="AK193" i="1"/>
  <c r="AN193" i="1"/>
  <c r="AA194" i="1"/>
  <c r="AB194" i="1"/>
  <c r="AC194" i="1"/>
  <c r="AD194" i="1"/>
  <c r="AF194" i="1"/>
  <c r="AM194" i="1" s="1"/>
  <c r="AH194" i="1"/>
  <c r="AQ194" i="1" s="1"/>
  <c r="AI194" i="1"/>
  <c r="AR194" i="1" s="1"/>
  <c r="AK194" i="1"/>
  <c r="AN194" i="1"/>
  <c r="AA195" i="1"/>
  <c r="AB195" i="1"/>
  <c r="AC195" i="1"/>
  <c r="AD195" i="1"/>
  <c r="AF195" i="1"/>
  <c r="AM195" i="1" s="1"/>
  <c r="AH195" i="1"/>
  <c r="AQ195" i="1" s="1"/>
  <c r="AI195" i="1"/>
  <c r="AR195" i="1" s="1"/>
  <c r="AK195" i="1"/>
  <c r="AN195" i="1"/>
  <c r="AA196" i="1"/>
  <c r="AB196" i="1"/>
  <c r="AC196" i="1"/>
  <c r="AD196" i="1"/>
  <c r="AF196" i="1"/>
  <c r="AM196" i="1" s="1"/>
  <c r="AH196" i="1"/>
  <c r="AQ196" i="1" s="1"/>
  <c r="AI196" i="1"/>
  <c r="AR196" i="1" s="1"/>
  <c r="AK196" i="1"/>
  <c r="AN196" i="1"/>
  <c r="AA197" i="1"/>
  <c r="AB197" i="1"/>
  <c r="AC197" i="1"/>
  <c r="AD197" i="1"/>
  <c r="AF197" i="1"/>
  <c r="AM197" i="1" s="1"/>
  <c r="AH197" i="1"/>
  <c r="AQ197" i="1" s="1"/>
  <c r="AI197" i="1"/>
  <c r="AR197" i="1" s="1"/>
  <c r="AK197" i="1"/>
  <c r="AN197" i="1"/>
  <c r="AA198" i="1"/>
  <c r="AB198" i="1"/>
  <c r="AC198" i="1"/>
  <c r="AD198" i="1"/>
  <c r="AF198" i="1"/>
  <c r="AM198" i="1" s="1"/>
  <c r="AH198" i="1"/>
  <c r="AQ198" i="1" s="1"/>
  <c r="AI198" i="1"/>
  <c r="AR198" i="1" s="1"/>
  <c r="AK198" i="1"/>
  <c r="AN198" i="1"/>
  <c r="AA199" i="1"/>
  <c r="AB199" i="1"/>
  <c r="AC199" i="1"/>
  <c r="AD199" i="1"/>
  <c r="AF199" i="1"/>
  <c r="AM199" i="1" s="1"/>
  <c r="AH199" i="1"/>
  <c r="AQ199" i="1" s="1"/>
  <c r="AI199" i="1"/>
  <c r="AR199" i="1" s="1"/>
  <c r="AK199" i="1"/>
  <c r="AN199" i="1"/>
  <c r="AA200" i="1"/>
  <c r="AB200" i="1"/>
  <c r="AC200" i="1"/>
  <c r="AD200" i="1"/>
  <c r="AF200" i="1"/>
  <c r="AM200" i="1" s="1"/>
  <c r="AH200" i="1"/>
  <c r="AQ200" i="1" s="1"/>
  <c r="AI200" i="1"/>
  <c r="AR200" i="1" s="1"/>
  <c r="AK200" i="1"/>
  <c r="AN200" i="1"/>
  <c r="AA201" i="1"/>
  <c r="AB201" i="1"/>
  <c r="AC201" i="1"/>
  <c r="AD201" i="1"/>
  <c r="AF201" i="1"/>
  <c r="AM201" i="1" s="1"/>
  <c r="AH201" i="1"/>
  <c r="AQ201" i="1" s="1"/>
  <c r="AI201" i="1"/>
  <c r="AR201" i="1" s="1"/>
  <c r="AK201" i="1"/>
  <c r="AN201" i="1"/>
  <c r="AA202" i="1"/>
  <c r="AB202" i="1"/>
  <c r="AC202" i="1"/>
  <c r="AD202" i="1"/>
  <c r="AF202" i="1"/>
  <c r="AM202" i="1" s="1"/>
  <c r="AH202" i="1"/>
  <c r="AQ202" i="1" s="1"/>
  <c r="AI202" i="1"/>
  <c r="AR202" i="1" s="1"/>
  <c r="AK202" i="1"/>
  <c r="AN202" i="1"/>
  <c r="AA203" i="1"/>
  <c r="AB203" i="1"/>
  <c r="AC203" i="1"/>
  <c r="AD203" i="1"/>
  <c r="AF203" i="1"/>
  <c r="AM203" i="1" s="1"/>
  <c r="AH203" i="1"/>
  <c r="AQ203" i="1" s="1"/>
  <c r="AI203" i="1"/>
  <c r="AR203" i="1" s="1"/>
  <c r="AK203" i="1"/>
  <c r="AN203" i="1"/>
  <c r="AA204" i="1"/>
  <c r="AB204" i="1"/>
  <c r="AC204" i="1"/>
  <c r="AD204" i="1"/>
  <c r="AF204" i="1"/>
  <c r="AM204" i="1" s="1"/>
  <c r="AH204" i="1"/>
  <c r="AQ204" i="1" s="1"/>
  <c r="AI204" i="1"/>
  <c r="AR204" i="1" s="1"/>
  <c r="AK204" i="1"/>
  <c r="AN204" i="1"/>
  <c r="AA205" i="1"/>
  <c r="AB205" i="1"/>
  <c r="AC205" i="1"/>
  <c r="AD205" i="1"/>
  <c r="AF205" i="1"/>
  <c r="AM205" i="1" s="1"/>
  <c r="AH205" i="1"/>
  <c r="AQ205" i="1" s="1"/>
  <c r="AI205" i="1"/>
  <c r="AR205" i="1" s="1"/>
  <c r="AK205" i="1"/>
  <c r="AN205" i="1"/>
  <c r="AA206" i="1"/>
  <c r="AB206" i="1"/>
  <c r="AC206" i="1"/>
  <c r="AD206" i="1"/>
  <c r="AF206" i="1"/>
  <c r="AM206" i="1" s="1"/>
  <c r="AH206" i="1"/>
  <c r="AQ206" i="1" s="1"/>
  <c r="AI206" i="1"/>
  <c r="AR206" i="1" s="1"/>
  <c r="AK206" i="1"/>
  <c r="AN206" i="1"/>
  <c r="AA207" i="1"/>
  <c r="AB207" i="1"/>
  <c r="AC207" i="1"/>
  <c r="AD207" i="1"/>
  <c r="AF207" i="1"/>
  <c r="AM207" i="1" s="1"/>
  <c r="AH207" i="1"/>
  <c r="AQ207" i="1" s="1"/>
  <c r="AI207" i="1"/>
  <c r="AR207" i="1" s="1"/>
  <c r="AK207" i="1"/>
  <c r="AN207" i="1"/>
  <c r="AA208" i="1"/>
  <c r="AB208" i="1"/>
  <c r="AC208" i="1"/>
  <c r="AD208" i="1"/>
  <c r="AF208" i="1"/>
  <c r="AM208" i="1" s="1"/>
  <c r="AH208" i="1"/>
  <c r="AQ208" i="1" s="1"/>
  <c r="AI208" i="1"/>
  <c r="AR208" i="1" s="1"/>
  <c r="AK208" i="1"/>
  <c r="AN208" i="1"/>
  <c r="AA209" i="1"/>
  <c r="AB209" i="1"/>
  <c r="AC209" i="1"/>
  <c r="AD209" i="1"/>
  <c r="AF209" i="1"/>
  <c r="AM209" i="1" s="1"/>
  <c r="AH209" i="1"/>
  <c r="AQ209" i="1" s="1"/>
  <c r="AI209" i="1"/>
  <c r="AR209" i="1" s="1"/>
  <c r="AK209" i="1"/>
  <c r="AN209" i="1"/>
  <c r="AA210" i="1"/>
  <c r="AB210" i="1"/>
  <c r="AC210" i="1"/>
  <c r="AD210" i="1"/>
  <c r="AF210" i="1"/>
  <c r="AM210" i="1" s="1"/>
  <c r="AH210" i="1"/>
  <c r="AQ210" i="1" s="1"/>
  <c r="AI210" i="1"/>
  <c r="AR210" i="1" s="1"/>
  <c r="AK210" i="1"/>
  <c r="AN210" i="1"/>
  <c r="AA211" i="1"/>
  <c r="AB211" i="1"/>
  <c r="AC211" i="1"/>
  <c r="AD211" i="1"/>
  <c r="AF211" i="1"/>
  <c r="AM211" i="1" s="1"/>
  <c r="AH211" i="1"/>
  <c r="AQ211" i="1" s="1"/>
  <c r="AI211" i="1"/>
  <c r="AR211" i="1" s="1"/>
  <c r="AK211" i="1"/>
  <c r="AN211" i="1"/>
  <c r="AA212" i="1"/>
  <c r="AB212" i="1"/>
  <c r="AC212" i="1"/>
  <c r="AD212" i="1"/>
  <c r="AF212" i="1"/>
  <c r="AM212" i="1" s="1"/>
  <c r="AH212" i="1"/>
  <c r="AQ212" i="1" s="1"/>
  <c r="AI212" i="1"/>
  <c r="AR212" i="1" s="1"/>
  <c r="AK212" i="1"/>
  <c r="AN212" i="1"/>
  <c r="AA213" i="1"/>
  <c r="AB213" i="1"/>
  <c r="AC213" i="1"/>
  <c r="AD213" i="1"/>
  <c r="AF213" i="1"/>
  <c r="AM213" i="1" s="1"/>
  <c r="AH213" i="1"/>
  <c r="AQ213" i="1" s="1"/>
  <c r="AI213" i="1"/>
  <c r="AR213" i="1" s="1"/>
  <c r="AK213" i="1"/>
  <c r="AN213" i="1"/>
  <c r="AA214" i="1"/>
  <c r="AB214" i="1"/>
  <c r="AC214" i="1"/>
  <c r="AD214" i="1"/>
  <c r="AF214" i="1"/>
  <c r="AM214" i="1" s="1"/>
  <c r="AH214" i="1"/>
  <c r="AQ214" i="1" s="1"/>
  <c r="AI214" i="1"/>
  <c r="AR214" i="1" s="1"/>
  <c r="AK214" i="1"/>
  <c r="AN214" i="1"/>
  <c r="AA215" i="1"/>
  <c r="AB215" i="1"/>
  <c r="AC215" i="1"/>
  <c r="AD215" i="1"/>
  <c r="AF215" i="1"/>
  <c r="AM215" i="1" s="1"/>
  <c r="AH215" i="1"/>
  <c r="AQ215" i="1" s="1"/>
  <c r="AI215" i="1"/>
  <c r="AR215" i="1" s="1"/>
  <c r="AK215" i="1"/>
  <c r="AN215" i="1"/>
  <c r="AA216" i="1"/>
  <c r="AB216" i="1"/>
  <c r="AC216" i="1"/>
  <c r="AD216" i="1"/>
  <c r="AF216" i="1"/>
  <c r="AM216" i="1" s="1"/>
  <c r="AH216" i="1"/>
  <c r="AQ216" i="1" s="1"/>
  <c r="AI216" i="1"/>
  <c r="AR216" i="1" s="1"/>
  <c r="AK216" i="1"/>
  <c r="AN216" i="1"/>
  <c r="AA217" i="1"/>
  <c r="AB217" i="1"/>
  <c r="AC217" i="1"/>
  <c r="AD217" i="1"/>
  <c r="AF217" i="1"/>
  <c r="AM217" i="1" s="1"/>
  <c r="AH217" i="1"/>
  <c r="AQ217" i="1" s="1"/>
  <c r="AI217" i="1"/>
  <c r="AR217" i="1" s="1"/>
  <c r="AK217" i="1"/>
  <c r="AN217" i="1"/>
  <c r="AA218" i="1"/>
  <c r="AB218" i="1"/>
  <c r="AC218" i="1"/>
  <c r="AD218" i="1"/>
  <c r="AF218" i="1"/>
  <c r="AM218" i="1" s="1"/>
  <c r="AH218" i="1"/>
  <c r="AQ218" i="1" s="1"/>
  <c r="AI218" i="1"/>
  <c r="AR218" i="1" s="1"/>
  <c r="AK218" i="1"/>
  <c r="AN218" i="1"/>
  <c r="AA219" i="1"/>
  <c r="AB219" i="1"/>
  <c r="AC219" i="1"/>
  <c r="AD219" i="1"/>
  <c r="AF219" i="1"/>
  <c r="AM219" i="1" s="1"/>
  <c r="AH219" i="1"/>
  <c r="AQ219" i="1" s="1"/>
  <c r="AI219" i="1"/>
  <c r="AR219" i="1" s="1"/>
  <c r="AK219" i="1"/>
  <c r="AN219" i="1"/>
  <c r="AA220" i="1"/>
  <c r="AB220" i="1"/>
  <c r="AC220" i="1"/>
  <c r="AD220" i="1"/>
  <c r="AF220" i="1"/>
  <c r="AM220" i="1" s="1"/>
  <c r="AH220" i="1"/>
  <c r="AQ220" i="1" s="1"/>
  <c r="AI220" i="1"/>
  <c r="AR220" i="1" s="1"/>
  <c r="AK220" i="1"/>
  <c r="AN220" i="1"/>
  <c r="AA221" i="1"/>
  <c r="AB221" i="1"/>
  <c r="AC221" i="1"/>
  <c r="AD221" i="1"/>
  <c r="AF221" i="1"/>
  <c r="AM221" i="1" s="1"/>
  <c r="AH221" i="1"/>
  <c r="AQ221" i="1" s="1"/>
  <c r="AI221" i="1"/>
  <c r="AR221" i="1" s="1"/>
  <c r="AK221" i="1"/>
  <c r="AN221" i="1"/>
  <c r="AA222" i="1"/>
  <c r="AB222" i="1"/>
  <c r="AC222" i="1"/>
  <c r="AD222" i="1"/>
  <c r="AF222" i="1"/>
  <c r="AM222" i="1" s="1"/>
  <c r="AH222" i="1"/>
  <c r="AQ222" i="1" s="1"/>
  <c r="AI222" i="1"/>
  <c r="AR222" i="1" s="1"/>
  <c r="AK222" i="1"/>
  <c r="AN222" i="1"/>
  <c r="AA223" i="1"/>
  <c r="AB223" i="1"/>
  <c r="AC223" i="1"/>
  <c r="AD223" i="1"/>
  <c r="AF223" i="1"/>
  <c r="AM223" i="1" s="1"/>
  <c r="AH223" i="1"/>
  <c r="AQ223" i="1" s="1"/>
  <c r="AI223" i="1"/>
  <c r="AR223" i="1" s="1"/>
  <c r="AK223" i="1"/>
  <c r="AN223" i="1"/>
  <c r="AA224" i="1"/>
  <c r="AB224" i="1"/>
  <c r="AC224" i="1"/>
  <c r="AD224" i="1"/>
  <c r="AF224" i="1"/>
  <c r="AM224" i="1" s="1"/>
  <c r="AH224" i="1"/>
  <c r="AQ224" i="1" s="1"/>
  <c r="AI224" i="1"/>
  <c r="AR224" i="1" s="1"/>
  <c r="AK224" i="1"/>
  <c r="AN224" i="1"/>
  <c r="AA225" i="1"/>
  <c r="AB225" i="1"/>
  <c r="AC225" i="1"/>
  <c r="AD225" i="1"/>
  <c r="AF225" i="1"/>
  <c r="AM225" i="1" s="1"/>
  <c r="AH225" i="1"/>
  <c r="AQ225" i="1" s="1"/>
  <c r="AI225" i="1"/>
  <c r="AR225" i="1" s="1"/>
  <c r="AK225" i="1"/>
  <c r="AN225" i="1"/>
  <c r="AA226" i="1"/>
  <c r="AB226" i="1"/>
  <c r="AC226" i="1"/>
  <c r="AD226" i="1"/>
  <c r="AF226" i="1"/>
  <c r="AM226" i="1" s="1"/>
  <c r="AH226" i="1"/>
  <c r="AQ226" i="1" s="1"/>
  <c r="AI226" i="1"/>
  <c r="AR226" i="1" s="1"/>
  <c r="AK226" i="1"/>
  <c r="AN226" i="1"/>
  <c r="AA227" i="1"/>
  <c r="AB227" i="1"/>
  <c r="AC227" i="1"/>
  <c r="AD227" i="1"/>
  <c r="AF227" i="1"/>
  <c r="AM227" i="1" s="1"/>
  <c r="AH227" i="1"/>
  <c r="AQ227" i="1" s="1"/>
  <c r="AI227" i="1"/>
  <c r="AR227" i="1" s="1"/>
  <c r="AK227" i="1"/>
  <c r="AN227" i="1"/>
  <c r="AA228" i="1"/>
  <c r="AB228" i="1"/>
  <c r="AC228" i="1"/>
  <c r="AD228" i="1"/>
  <c r="AF228" i="1"/>
  <c r="AM228" i="1" s="1"/>
  <c r="AH228" i="1"/>
  <c r="AQ228" i="1" s="1"/>
  <c r="AI228" i="1"/>
  <c r="AR228" i="1" s="1"/>
  <c r="AK228" i="1"/>
  <c r="AN228" i="1"/>
  <c r="AA229" i="1"/>
  <c r="AB229" i="1"/>
  <c r="AC229" i="1"/>
  <c r="AD229" i="1"/>
  <c r="AF229" i="1"/>
  <c r="AM229" i="1" s="1"/>
  <c r="AH229" i="1"/>
  <c r="AQ229" i="1" s="1"/>
  <c r="AI229" i="1"/>
  <c r="AR229" i="1" s="1"/>
  <c r="AK229" i="1"/>
  <c r="AN229" i="1"/>
  <c r="AA230" i="1"/>
  <c r="AB230" i="1"/>
  <c r="AC230" i="1"/>
  <c r="AD230" i="1"/>
  <c r="AF230" i="1"/>
  <c r="AM230" i="1" s="1"/>
  <c r="AH230" i="1"/>
  <c r="AQ230" i="1" s="1"/>
  <c r="AI230" i="1"/>
  <c r="AR230" i="1" s="1"/>
  <c r="AK230" i="1"/>
  <c r="AN230" i="1"/>
  <c r="AA231" i="1"/>
  <c r="AB231" i="1"/>
  <c r="AC231" i="1"/>
  <c r="AD231" i="1"/>
  <c r="AF231" i="1"/>
  <c r="AM231" i="1" s="1"/>
  <c r="AH231" i="1"/>
  <c r="AQ231" i="1" s="1"/>
  <c r="AI231" i="1"/>
  <c r="AR231" i="1" s="1"/>
  <c r="AK231" i="1"/>
  <c r="AN231" i="1"/>
  <c r="AA232" i="1"/>
  <c r="AB232" i="1"/>
  <c r="AC232" i="1"/>
  <c r="AD232" i="1"/>
  <c r="AF232" i="1"/>
  <c r="AM232" i="1" s="1"/>
  <c r="AH232" i="1"/>
  <c r="AQ232" i="1" s="1"/>
  <c r="AI232" i="1"/>
  <c r="AR232" i="1" s="1"/>
  <c r="AK232" i="1"/>
  <c r="AN232" i="1"/>
  <c r="AA233" i="1"/>
  <c r="AB233" i="1"/>
  <c r="AC233" i="1"/>
  <c r="AD233" i="1"/>
  <c r="AF233" i="1"/>
  <c r="AM233" i="1" s="1"/>
  <c r="AH233" i="1"/>
  <c r="AQ233" i="1" s="1"/>
  <c r="AI233" i="1"/>
  <c r="AR233" i="1" s="1"/>
  <c r="AK233" i="1"/>
  <c r="AN233" i="1"/>
  <c r="AA234" i="1"/>
  <c r="AB234" i="1"/>
  <c r="AC234" i="1"/>
  <c r="AD234" i="1"/>
  <c r="AF234" i="1"/>
  <c r="AM234" i="1" s="1"/>
  <c r="AH234" i="1"/>
  <c r="AQ234" i="1" s="1"/>
  <c r="AI234" i="1"/>
  <c r="AR234" i="1" s="1"/>
  <c r="AK234" i="1"/>
  <c r="AN234" i="1"/>
  <c r="AA235" i="1"/>
  <c r="AB235" i="1"/>
  <c r="AC235" i="1"/>
  <c r="AD235" i="1"/>
  <c r="AF235" i="1"/>
  <c r="AM235" i="1" s="1"/>
  <c r="AH235" i="1"/>
  <c r="AQ235" i="1" s="1"/>
  <c r="AI235" i="1"/>
  <c r="AR235" i="1" s="1"/>
  <c r="AK235" i="1"/>
  <c r="AN235" i="1"/>
  <c r="AA236" i="1"/>
  <c r="AB236" i="1"/>
  <c r="AC236" i="1"/>
  <c r="AD236" i="1"/>
  <c r="AF236" i="1"/>
  <c r="AM236" i="1" s="1"/>
  <c r="AH236" i="1"/>
  <c r="AQ236" i="1" s="1"/>
  <c r="AI236" i="1"/>
  <c r="AR236" i="1" s="1"/>
  <c r="AK236" i="1"/>
  <c r="AN236" i="1"/>
  <c r="AA237" i="1"/>
  <c r="AB237" i="1"/>
  <c r="AC237" i="1"/>
  <c r="AD237" i="1"/>
  <c r="AF237" i="1"/>
  <c r="AM237" i="1" s="1"/>
  <c r="AH237" i="1"/>
  <c r="AQ237" i="1" s="1"/>
  <c r="AI237" i="1"/>
  <c r="AR237" i="1" s="1"/>
  <c r="AK237" i="1"/>
  <c r="AN237" i="1"/>
  <c r="AA238" i="1"/>
  <c r="AB238" i="1"/>
  <c r="AC238" i="1"/>
  <c r="AD238" i="1"/>
  <c r="AF238" i="1"/>
  <c r="AM238" i="1" s="1"/>
  <c r="AH238" i="1"/>
  <c r="AQ238" i="1" s="1"/>
  <c r="AI238" i="1"/>
  <c r="AR238" i="1" s="1"/>
  <c r="AK238" i="1"/>
  <c r="AN238" i="1"/>
  <c r="AA239" i="1"/>
  <c r="AB239" i="1"/>
  <c r="AC239" i="1"/>
  <c r="AD239" i="1"/>
  <c r="AF239" i="1"/>
  <c r="AM239" i="1" s="1"/>
  <c r="AH239" i="1"/>
  <c r="AQ239" i="1" s="1"/>
  <c r="AI239" i="1"/>
  <c r="AR239" i="1" s="1"/>
  <c r="AK239" i="1"/>
  <c r="AN239" i="1"/>
  <c r="AA240" i="1"/>
  <c r="AB240" i="1"/>
  <c r="AC240" i="1"/>
  <c r="AD240" i="1"/>
  <c r="AF240" i="1"/>
  <c r="AM240" i="1" s="1"/>
  <c r="AH240" i="1"/>
  <c r="AQ240" i="1" s="1"/>
  <c r="AI240" i="1"/>
  <c r="AR240" i="1" s="1"/>
  <c r="AK240" i="1"/>
  <c r="AN240" i="1"/>
  <c r="AA241" i="1"/>
  <c r="AB241" i="1"/>
  <c r="AC241" i="1"/>
  <c r="AD241" i="1"/>
  <c r="AF241" i="1"/>
  <c r="AM241" i="1" s="1"/>
  <c r="AH241" i="1"/>
  <c r="AQ241" i="1" s="1"/>
  <c r="AI241" i="1"/>
  <c r="AR241" i="1" s="1"/>
  <c r="AK241" i="1"/>
  <c r="AN241" i="1"/>
  <c r="AA242" i="1"/>
  <c r="AB242" i="1"/>
  <c r="AC242" i="1"/>
  <c r="AD242" i="1"/>
  <c r="AF242" i="1"/>
  <c r="AM242" i="1" s="1"/>
  <c r="AH242" i="1"/>
  <c r="AQ242" i="1" s="1"/>
  <c r="AI242" i="1"/>
  <c r="AR242" i="1" s="1"/>
  <c r="AK242" i="1"/>
  <c r="AN242" i="1"/>
  <c r="AA243" i="1"/>
  <c r="AB243" i="1"/>
  <c r="AC243" i="1"/>
  <c r="AD243" i="1"/>
  <c r="AF243" i="1"/>
  <c r="AM243" i="1" s="1"/>
  <c r="AH243" i="1"/>
  <c r="AQ243" i="1" s="1"/>
  <c r="AI243" i="1"/>
  <c r="AR243" i="1" s="1"/>
  <c r="AK243" i="1"/>
  <c r="AN243" i="1"/>
  <c r="AA244" i="1"/>
  <c r="AB244" i="1"/>
  <c r="AC244" i="1"/>
  <c r="AD244" i="1"/>
  <c r="AF244" i="1"/>
  <c r="AM244" i="1" s="1"/>
  <c r="AH244" i="1"/>
  <c r="AQ244" i="1" s="1"/>
  <c r="AI244" i="1"/>
  <c r="AR244" i="1" s="1"/>
  <c r="AK244" i="1"/>
  <c r="AN244" i="1"/>
  <c r="AA245" i="1"/>
  <c r="AB245" i="1"/>
  <c r="AC245" i="1"/>
  <c r="AD245" i="1"/>
  <c r="AF245" i="1"/>
  <c r="AM245" i="1" s="1"/>
  <c r="AH245" i="1"/>
  <c r="AQ245" i="1" s="1"/>
  <c r="AI245" i="1"/>
  <c r="AR245" i="1" s="1"/>
  <c r="AK245" i="1"/>
  <c r="AN245" i="1"/>
  <c r="AA246" i="1"/>
  <c r="AB246" i="1"/>
  <c r="AC246" i="1"/>
  <c r="AD246" i="1"/>
  <c r="AF246" i="1"/>
  <c r="AM246" i="1" s="1"/>
  <c r="AH246" i="1"/>
  <c r="AQ246" i="1" s="1"/>
  <c r="AI246" i="1"/>
  <c r="AR246" i="1" s="1"/>
  <c r="AK246" i="1"/>
  <c r="AN246" i="1"/>
  <c r="AA247" i="1"/>
  <c r="AB247" i="1"/>
  <c r="AC247" i="1"/>
  <c r="AD247" i="1"/>
  <c r="AF247" i="1"/>
  <c r="AM247" i="1" s="1"/>
  <c r="AH247" i="1"/>
  <c r="AQ247" i="1" s="1"/>
  <c r="AI247" i="1"/>
  <c r="AR247" i="1" s="1"/>
  <c r="AK247" i="1"/>
  <c r="AN247" i="1"/>
  <c r="AA248" i="1"/>
  <c r="AB248" i="1"/>
  <c r="AC248" i="1"/>
  <c r="AD248" i="1"/>
  <c r="AF248" i="1"/>
  <c r="AM248" i="1" s="1"/>
  <c r="AH248" i="1"/>
  <c r="AQ248" i="1" s="1"/>
  <c r="AI248" i="1"/>
  <c r="AR248" i="1" s="1"/>
  <c r="AK248" i="1"/>
  <c r="AN248" i="1"/>
  <c r="AA249" i="1"/>
  <c r="AB249" i="1"/>
  <c r="AC249" i="1"/>
  <c r="AD249" i="1"/>
  <c r="AF249" i="1"/>
  <c r="AM249" i="1" s="1"/>
  <c r="AH249" i="1"/>
  <c r="AQ249" i="1" s="1"/>
  <c r="AI249" i="1"/>
  <c r="AR249" i="1" s="1"/>
  <c r="AK249" i="1"/>
  <c r="AN249" i="1"/>
  <c r="AA250" i="1"/>
  <c r="AB250" i="1"/>
  <c r="AC250" i="1"/>
  <c r="AD250" i="1"/>
  <c r="AF250" i="1"/>
  <c r="AM250" i="1" s="1"/>
  <c r="AH250" i="1"/>
  <c r="AQ250" i="1" s="1"/>
  <c r="AI250" i="1"/>
  <c r="AR250" i="1" s="1"/>
  <c r="AK250" i="1"/>
  <c r="AN250" i="1"/>
  <c r="AA251" i="1"/>
  <c r="AB251" i="1"/>
  <c r="AC251" i="1"/>
  <c r="AD251" i="1"/>
  <c r="AF251" i="1"/>
  <c r="AM251" i="1" s="1"/>
  <c r="AH251" i="1"/>
  <c r="AQ251" i="1" s="1"/>
  <c r="AI251" i="1"/>
  <c r="AR251" i="1" s="1"/>
  <c r="AK251" i="1"/>
  <c r="AN251" i="1"/>
  <c r="AA252" i="1"/>
  <c r="AB252" i="1"/>
  <c r="AC252" i="1"/>
  <c r="AD252" i="1"/>
  <c r="AF252" i="1"/>
  <c r="AM252" i="1" s="1"/>
  <c r="AH252" i="1"/>
  <c r="AQ252" i="1" s="1"/>
  <c r="AI252" i="1"/>
  <c r="AR252" i="1" s="1"/>
  <c r="AK252" i="1"/>
  <c r="AN252" i="1"/>
  <c r="AA253" i="1"/>
  <c r="AB253" i="1"/>
  <c r="AC253" i="1"/>
  <c r="AD253" i="1"/>
  <c r="AF253" i="1"/>
  <c r="AM253" i="1" s="1"/>
  <c r="AH253" i="1"/>
  <c r="AQ253" i="1" s="1"/>
  <c r="AI253" i="1"/>
  <c r="AR253" i="1" s="1"/>
  <c r="AK253" i="1"/>
  <c r="AN253" i="1"/>
  <c r="AA254" i="1"/>
  <c r="AB254" i="1"/>
  <c r="AC254" i="1"/>
  <c r="AD254" i="1"/>
  <c r="AF254" i="1"/>
  <c r="AM254" i="1" s="1"/>
  <c r="AH254" i="1"/>
  <c r="AQ254" i="1" s="1"/>
  <c r="AI254" i="1"/>
  <c r="AR254" i="1" s="1"/>
  <c r="AK254" i="1"/>
  <c r="AN254" i="1"/>
  <c r="AA255" i="1"/>
  <c r="AB255" i="1"/>
  <c r="AC255" i="1"/>
  <c r="AD255" i="1"/>
  <c r="AF255" i="1"/>
  <c r="AM255" i="1" s="1"/>
  <c r="AH255" i="1"/>
  <c r="AQ255" i="1" s="1"/>
  <c r="AI255" i="1"/>
  <c r="AR255" i="1" s="1"/>
  <c r="AK255" i="1"/>
  <c r="AN255" i="1"/>
  <c r="AA256" i="1"/>
  <c r="AB256" i="1"/>
  <c r="AC256" i="1"/>
  <c r="AD256" i="1"/>
  <c r="AF256" i="1"/>
  <c r="AM256" i="1" s="1"/>
  <c r="AH256" i="1"/>
  <c r="AQ256" i="1" s="1"/>
  <c r="AI256" i="1"/>
  <c r="AR256" i="1" s="1"/>
  <c r="AK256" i="1"/>
  <c r="AN256" i="1"/>
  <c r="AA257" i="1"/>
  <c r="AB257" i="1"/>
  <c r="AC257" i="1"/>
  <c r="AD257" i="1"/>
  <c r="AF257" i="1"/>
  <c r="AM257" i="1" s="1"/>
  <c r="AH257" i="1"/>
  <c r="AQ257" i="1" s="1"/>
  <c r="AI257" i="1"/>
  <c r="AR257" i="1" s="1"/>
  <c r="AK257" i="1"/>
  <c r="AN257" i="1"/>
  <c r="AA258" i="1"/>
  <c r="AB258" i="1"/>
  <c r="AC258" i="1"/>
  <c r="AD258" i="1"/>
  <c r="AF258" i="1"/>
  <c r="AM258" i="1" s="1"/>
  <c r="AH258" i="1"/>
  <c r="AQ258" i="1" s="1"/>
  <c r="AI258" i="1"/>
  <c r="AR258" i="1" s="1"/>
  <c r="AK258" i="1"/>
  <c r="AN258" i="1"/>
  <c r="AA259" i="1"/>
  <c r="AB259" i="1"/>
  <c r="AC259" i="1"/>
  <c r="AD259" i="1"/>
  <c r="AF259" i="1"/>
  <c r="AM259" i="1" s="1"/>
  <c r="AH259" i="1"/>
  <c r="AQ259" i="1" s="1"/>
  <c r="AI259" i="1"/>
  <c r="AR259" i="1" s="1"/>
  <c r="AK259" i="1"/>
  <c r="AN259" i="1"/>
  <c r="AA260" i="1"/>
  <c r="AB260" i="1"/>
  <c r="AC260" i="1"/>
  <c r="AD260" i="1"/>
  <c r="AF260" i="1"/>
  <c r="AM260" i="1" s="1"/>
  <c r="AH260" i="1"/>
  <c r="AQ260" i="1" s="1"/>
  <c r="AI260" i="1"/>
  <c r="AR260" i="1" s="1"/>
  <c r="AK260" i="1"/>
  <c r="AN260" i="1"/>
  <c r="AA261" i="1"/>
  <c r="AB261" i="1"/>
  <c r="AC261" i="1"/>
  <c r="AD261" i="1"/>
  <c r="AF261" i="1"/>
  <c r="AM261" i="1" s="1"/>
  <c r="AH261" i="1"/>
  <c r="AQ261" i="1" s="1"/>
  <c r="AI261" i="1"/>
  <c r="AR261" i="1" s="1"/>
  <c r="AK261" i="1"/>
  <c r="AN261" i="1"/>
  <c r="AA262" i="1"/>
  <c r="AB262" i="1"/>
  <c r="AC262" i="1"/>
  <c r="AD262" i="1"/>
  <c r="AF262" i="1"/>
  <c r="AM262" i="1" s="1"/>
  <c r="AH262" i="1"/>
  <c r="AQ262" i="1" s="1"/>
  <c r="AI262" i="1"/>
  <c r="AR262" i="1" s="1"/>
  <c r="AK262" i="1"/>
  <c r="AN262" i="1"/>
  <c r="AA263" i="1"/>
  <c r="AB263" i="1"/>
  <c r="AC263" i="1"/>
  <c r="AD263" i="1"/>
  <c r="AF263" i="1"/>
  <c r="AM263" i="1" s="1"/>
  <c r="AH263" i="1"/>
  <c r="AQ263" i="1" s="1"/>
  <c r="AI263" i="1"/>
  <c r="AR263" i="1" s="1"/>
  <c r="AK263" i="1"/>
  <c r="AN263" i="1"/>
  <c r="AA264" i="1"/>
  <c r="AB264" i="1"/>
  <c r="AC264" i="1"/>
  <c r="AD264" i="1"/>
  <c r="AF264" i="1"/>
  <c r="AM264" i="1" s="1"/>
  <c r="AH264" i="1"/>
  <c r="AQ264" i="1" s="1"/>
  <c r="AI264" i="1"/>
  <c r="AR264" i="1" s="1"/>
  <c r="AK264" i="1"/>
  <c r="AN264" i="1"/>
  <c r="AA265" i="1"/>
  <c r="AB265" i="1"/>
  <c r="AC265" i="1"/>
  <c r="AD265" i="1"/>
  <c r="AF265" i="1"/>
  <c r="AM265" i="1" s="1"/>
  <c r="AH265" i="1"/>
  <c r="AQ265" i="1" s="1"/>
  <c r="AI265" i="1"/>
  <c r="AR265" i="1" s="1"/>
  <c r="AK265" i="1"/>
  <c r="AN265" i="1"/>
  <c r="AA266" i="1"/>
  <c r="AB266" i="1"/>
  <c r="AC266" i="1"/>
  <c r="AD266" i="1"/>
  <c r="AF266" i="1"/>
  <c r="AM266" i="1" s="1"/>
  <c r="AH266" i="1"/>
  <c r="AQ266" i="1" s="1"/>
  <c r="AI266" i="1"/>
  <c r="AR266" i="1" s="1"/>
  <c r="AK266" i="1"/>
  <c r="AN266" i="1"/>
  <c r="AA267" i="1"/>
  <c r="AB267" i="1"/>
  <c r="AC267" i="1"/>
  <c r="AD267" i="1"/>
  <c r="AF267" i="1"/>
  <c r="AM267" i="1" s="1"/>
  <c r="AH267" i="1"/>
  <c r="AQ267" i="1" s="1"/>
  <c r="AI267" i="1"/>
  <c r="AR267" i="1" s="1"/>
  <c r="AK267" i="1"/>
  <c r="AN267" i="1"/>
  <c r="AA268" i="1"/>
  <c r="AB268" i="1"/>
  <c r="AC268" i="1"/>
  <c r="AD268" i="1"/>
  <c r="AF268" i="1"/>
  <c r="AM268" i="1" s="1"/>
  <c r="AH268" i="1"/>
  <c r="AQ268" i="1" s="1"/>
  <c r="AI268" i="1"/>
  <c r="AR268" i="1" s="1"/>
  <c r="AK268" i="1"/>
  <c r="AN268" i="1"/>
  <c r="AA269" i="1"/>
  <c r="AB269" i="1"/>
  <c r="AC269" i="1"/>
  <c r="AD269" i="1"/>
  <c r="AF269" i="1"/>
  <c r="AM269" i="1" s="1"/>
  <c r="AH269" i="1"/>
  <c r="AQ269" i="1" s="1"/>
  <c r="AI269" i="1"/>
  <c r="AR269" i="1" s="1"/>
  <c r="AK269" i="1"/>
  <c r="AN269" i="1"/>
  <c r="AA270" i="1"/>
  <c r="AB270" i="1"/>
  <c r="AC270" i="1"/>
  <c r="AD270" i="1"/>
  <c r="AF270" i="1"/>
  <c r="AM270" i="1" s="1"/>
  <c r="AH270" i="1"/>
  <c r="AQ270" i="1" s="1"/>
  <c r="AI270" i="1"/>
  <c r="AR270" i="1" s="1"/>
  <c r="AK270" i="1"/>
  <c r="AN270" i="1"/>
  <c r="AA271" i="1"/>
  <c r="AB271" i="1"/>
  <c r="AC271" i="1"/>
  <c r="AD271" i="1"/>
  <c r="AF271" i="1"/>
  <c r="AM271" i="1" s="1"/>
  <c r="AH271" i="1"/>
  <c r="AQ271" i="1" s="1"/>
  <c r="AI271" i="1"/>
  <c r="AR271" i="1" s="1"/>
  <c r="AK271" i="1"/>
  <c r="AN271" i="1"/>
  <c r="AA272" i="1"/>
  <c r="AB272" i="1"/>
  <c r="AC272" i="1"/>
  <c r="AD272" i="1"/>
  <c r="AF272" i="1"/>
  <c r="AM272" i="1" s="1"/>
  <c r="AH272" i="1"/>
  <c r="AQ272" i="1" s="1"/>
  <c r="AI272" i="1"/>
  <c r="AR272" i="1" s="1"/>
  <c r="AK272" i="1"/>
  <c r="AN272" i="1"/>
  <c r="AA273" i="1"/>
  <c r="AB273" i="1"/>
  <c r="AC273" i="1"/>
  <c r="AD273" i="1"/>
  <c r="AF273" i="1"/>
  <c r="AM273" i="1" s="1"/>
  <c r="AH273" i="1"/>
  <c r="AQ273" i="1" s="1"/>
  <c r="AI273" i="1"/>
  <c r="AR273" i="1" s="1"/>
  <c r="AK273" i="1"/>
  <c r="AN273" i="1"/>
  <c r="AA274" i="1"/>
  <c r="AB274" i="1"/>
  <c r="AC274" i="1"/>
  <c r="AD274" i="1"/>
  <c r="AF274" i="1"/>
  <c r="AM274" i="1" s="1"/>
  <c r="AH274" i="1"/>
  <c r="AQ274" i="1" s="1"/>
  <c r="AI274" i="1"/>
  <c r="AR274" i="1" s="1"/>
  <c r="AK274" i="1"/>
  <c r="AN274" i="1"/>
  <c r="AA275" i="1"/>
  <c r="AB275" i="1"/>
  <c r="AC275" i="1"/>
  <c r="AD275" i="1"/>
  <c r="AF275" i="1"/>
  <c r="AM275" i="1" s="1"/>
  <c r="AH275" i="1"/>
  <c r="AQ275" i="1" s="1"/>
  <c r="AI275" i="1"/>
  <c r="AR275" i="1" s="1"/>
  <c r="AK275" i="1"/>
  <c r="AN275" i="1"/>
  <c r="AA276" i="1"/>
  <c r="AB276" i="1"/>
  <c r="AC276" i="1"/>
  <c r="AD276" i="1"/>
  <c r="AF276" i="1"/>
  <c r="AM276" i="1" s="1"/>
  <c r="AH276" i="1"/>
  <c r="AQ276" i="1" s="1"/>
  <c r="AI276" i="1"/>
  <c r="AR276" i="1" s="1"/>
  <c r="AK276" i="1"/>
  <c r="AN276" i="1"/>
  <c r="AA277" i="1"/>
  <c r="AB277" i="1"/>
  <c r="AC277" i="1"/>
  <c r="AD277" i="1"/>
  <c r="AF277" i="1"/>
  <c r="AM277" i="1" s="1"/>
  <c r="AH277" i="1"/>
  <c r="AQ277" i="1" s="1"/>
  <c r="AI277" i="1"/>
  <c r="AR277" i="1" s="1"/>
  <c r="AK277" i="1"/>
  <c r="AN277" i="1"/>
  <c r="AA278" i="1"/>
  <c r="AB278" i="1"/>
  <c r="AC278" i="1"/>
  <c r="AD278" i="1"/>
  <c r="AF278" i="1"/>
  <c r="AM278" i="1" s="1"/>
  <c r="AH278" i="1"/>
  <c r="AQ278" i="1" s="1"/>
  <c r="AI278" i="1"/>
  <c r="AR278" i="1" s="1"/>
  <c r="AK278" i="1"/>
  <c r="AN278" i="1"/>
  <c r="AA279" i="1"/>
  <c r="AB279" i="1"/>
  <c r="AC279" i="1"/>
  <c r="AD279" i="1"/>
  <c r="AF279" i="1"/>
  <c r="AM279" i="1" s="1"/>
  <c r="AH279" i="1"/>
  <c r="AQ279" i="1" s="1"/>
  <c r="AI279" i="1"/>
  <c r="AR279" i="1" s="1"/>
  <c r="AK279" i="1"/>
  <c r="AN279" i="1"/>
  <c r="AA280" i="1"/>
  <c r="AB280" i="1"/>
  <c r="AC280" i="1"/>
  <c r="AD280" i="1"/>
  <c r="AF280" i="1"/>
  <c r="AM280" i="1" s="1"/>
  <c r="AH280" i="1"/>
  <c r="AQ280" i="1" s="1"/>
  <c r="AI280" i="1"/>
  <c r="AR280" i="1" s="1"/>
  <c r="AK280" i="1"/>
  <c r="AN280" i="1"/>
  <c r="AA281" i="1"/>
  <c r="AB281" i="1"/>
  <c r="AC281" i="1"/>
  <c r="AD281" i="1"/>
  <c r="AF281" i="1"/>
  <c r="AM281" i="1" s="1"/>
  <c r="AH281" i="1"/>
  <c r="AQ281" i="1" s="1"/>
  <c r="AI281" i="1"/>
  <c r="AR281" i="1" s="1"/>
  <c r="AK281" i="1"/>
  <c r="AN281" i="1"/>
  <c r="AA282" i="1"/>
  <c r="AB282" i="1"/>
  <c r="AC282" i="1"/>
  <c r="AD282" i="1"/>
  <c r="AF282" i="1"/>
  <c r="AM282" i="1" s="1"/>
  <c r="AH282" i="1"/>
  <c r="AQ282" i="1" s="1"/>
  <c r="AI282" i="1"/>
  <c r="AR282" i="1" s="1"/>
  <c r="AK282" i="1"/>
  <c r="AN282" i="1"/>
  <c r="AA283" i="1"/>
  <c r="AB283" i="1"/>
  <c r="AC283" i="1"/>
  <c r="AD283" i="1"/>
  <c r="AF283" i="1"/>
  <c r="AM283" i="1" s="1"/>
  <c r="AH283" i="1"/>
  <c r="AQ283" i="1" s="1"/>
  <c r="AI283" i="1"/>
  <c r="AR283" i="1" s="1"/>
  <c r="AK283" i="1"/>
  <c r="AN283" i="1"/>
  <c r="AA284" i="1"/>
  <c r="AB284" i="1"/>
  <c r="AC284" i="1"/>
  <c r="AD284" i="1"/>
  <c r="AF284" i="1"/>
  <c r="AM284" i="1" s="1"/>
  <c r="AH284" i="1"/>
  <c r="AQ284" i="1" s="1"/>
  <c r="AI284" i="1"/>
  <c r="AR284" i="1" s="1"/>
  <c r="AK284" i="1"/>
  <c r="AN284" i="1"/>
  <c r="AA285" i="1"/>
  <c r="AB285" i="1"/>
  <c r="AC285" i="1"/>
  <c r="AD285" i="1"/>
  <c r="AF285" i="1"/>
  <c r="AM285" i="1" s="1"/>
  <c r="AH285" i="1"/>
  <c r="AQ285" i="1" s="1"/>
  <c r="AI285" i="1"/>
  <c r="AR285" i="1" s="1"/>
  <c r="AK285" i="1"/>
  <c r="AN285" i="1"/>
  <c r="AA286" i="1"/>
  <c r="AB286" i="1"/>
  <c r="AC286" i="1"/>
  <c r="AD286" i="1"/>
  <c r="AF286" i="1"/>
  <c r="AM286" i="1" s="1"/>
  <c r="AH286" i="1"/>
  <c r="AQ286" i="1" s="1"/>
  <c r="AI286" i="1"/>
  <c r="AR286" i="1" s="1"/>
  <c r="AK286" i="1"/>
  <c r="AN286" i="1"/>
  <c r="AA287" i="1"/>
  <c r="AB287" i="1"/>
  <c r="AC287" i="1"/>
  <c r="AD287" i="1"/>
  <c r="AF287" i="1"/>
  <c r="AM287" i="1" s="1"/>
  <c r="AH287" i="1"/>
  <c r="AQ287" i="1" s="1"/>
  <c r="AI287" i="1"/>
  <c r="AR287" i="1" s="1"/>
  <c r="AK287" i="1"/>
  <c r="AN287" i="1"/>
  <c r="AA288" i="1"/>
  <c r="AB288" i="1"/>
  <c r="AC288" i="1"/>
  <c r="AD288" i="1"/>
  <c r="AF288" i="1"/>
  <c r="AM288" i="1" s="1"/>
  <c r="AH288" i="1"/>
  <c r="AQ288" i="1" s="1"/>
  <c r="AI288" i="1"/>
  <c r="AR288" i="1" s="1"/>
  <c r="AK288" i="1"/>
  <c r="AN288" i="1"/>
  <c r="AA289" i="1"/>
  <c r="AB289" i="1"/>
  <c r="AC289" i="1"/>
  <c r="AD289" i="1"/>
  <c r="AF289" i="1"/>
  <c r="AM289" i="1" s="1"/>
  <c r="AH289" i="1"/>
  <c r="AQ289" i="1" s="1"/>
  <c r="AI289" i="1"/>
  <c r="AR289" i="1" s="1"/>
  <c r="AK289" i="1"/>
  <c r="AN289" i="1"/>
  <c r="AA290" i="1"/>
  <c r="AB290" i="1"/>
  <c r="AC290" i="1"/>
  <c r="AD290" i="1"/>
  <c r="AF290" i="1"/>
  <c r="AM290" i="1" s="1"/>
  <c r="AH290" i="1"/>
  <c r="AQ290" i="1" s="1"/>
  <c r="AI290" i="1"/>
  <c r="AR290" i="1" s="1"/>
  <c r="AK290" i="1"/>
  <c r="AN290" i="1"/>
  <c r="AA291" i="1"/>
  <c r="AB291" i="1"/>
  <c r="AC291" i="1"/>
  <c r="AD291" i="1"/>
  <c r="AF291" i="1"/>
  <c r="AM291" i="1" s="1"/>
  <c r="AH291" i="1"/>
  <c r="AQ291" i="1" s="1"/>
  <c r="AI291" i="1"/>
  <c r="AR291" i="1" s="1"/>
  <c r="AK291" i="1"/>
  <c r="AN291" i="1"/>
  <c r="AA292" i="1"/>
  <c r="AB292" i="1"/>
  <c r="AC292" i="1"/>
  <c r="AD292" i="1"/>
  <c r="AF292" i="1"/>
  <c r="AM292" i="1" s="1"/>
  <c r="AH292" i="1"/>
  <c r="AQ292" i="1" s="1"/>
  <c r="AI292" i="1"/>
  <c r="AR292" i="1" s="1"/>
  <c r="AK292" i="1"/>
  <c r="AN292" i="1"/>
  <c r="AA293" i="1"/>
  <c r="AB293" i="1"/>
  <c r="AC293" i="1"/>
  <c r="AD293" i="1"/>
  <c r="AF293" i="1"/>
  <c r="AM293" i="1" s="1"/>
  <c r="AH293" i="1"/>
  <c r="AQ293" i="1" s="1"/>
  <c r="AI293" i="1"/>
  <c r="AR293" i="1" s="1"/>
  <c r="AK293" i="1"/>
  <c r="AN293" i="1"/>
  <c r="AA294" i="1"/>
  <c r="AB294" i="1"/>
  <c r="AC294" i="1"/>
  <c r="AD294" i="1"/>
  <c r="AF294" i="1"/>
  <c r="AM294" i="1" s="1"/>
  <c r="AH294" i="1"/>
  <c r="AQ294" i="1" s="1"/>
  <c r="AI294" i="1"/>
  <c r="AR294" i="1" s="1"/>
  <c r="AK294" i="1"/>
  <c r="AN294" i="1"/>
  <c r="AA295" i="1"/>
  <c r="AB295" i="1"/>
  <c r="AC295" i="1"/>
  <c r="AD295" i="1"/>
  <c r="AF295" i="1"/>
  <c r="AM295" i="1" s="1"/>
  <c r="AH295" i="1"/>
  <c r="AQ295" i="1" s="1"/>
  <c r="AI295" i="1"/>
  <c r="AR295" i="1" s="1"/>
  <c r="AK295" i="1"/>
  <c r="AN295" i="1"/>
  <c r="AA296" i="1"/>
  <c r="AB296" i="1"/>
  <c r="AC296" i="1"/>
  <c r="AD296" i="1"/>
  <c r="AF296" i="1"/>
  <c r="AM296" i="1" s="1"/>
  <c r="AH296" i="1"/>
  <c r="AQ296" i="1" s="1"/>
  <c r="AI296" i="1"/>
  <c r="AR296" i="1" s="1"/>
  <c r="AK296" i="1"/>
  <c r="AN296" i="1"/>
  <c r="AA297" i="1"/>
  <c r="AB297" i="1"/>
  <c r="AC297" i="1"/>
  <c r="AD297" i="1"/>
  <c r="AF297" i="1"/>
  <c r="AM297" i="1" s="1"/>
  <c r="AH297" i="1"/>
  <c r="AQ297" i="1" s="1"/>
  <c r="AI297" i="1"/>
  <c r="AR297" i="1" s="1"/>
  <c r="AK297" i="1"/>
  <c r="AN297" i="1"/>
  <c r="AN33" i="1"/>
  <c r="AK33" i="1"/>
  <c r="AI33" i="1"/>
  <c r="AR33" i="1" s="1"/>
  <c r="AH33" i="1"/>
  <c r="AQ33" i="1" s="1"/>
  <c r="AF33" i="1"/>
  <c r="AM33" i="1" s="1"/>
  <c r="AD33" i="1"/>
  <c r="AC33" i="1"/>
  <c r="AB33" i="1"/>
  <c r="AA33" i="1"/>
  <c r="AN32" i="1"/>
  <c r="AK32" i="1"/>
  <c r="AI32" i="1"/>
  <c r="AR32" i="1" s="1"/>
  <c r="AH32" i="1"/>
  <c r="AQ32" i="1" s="1"/>
  <c r="AF32" i="1"/>
  <c r="AM32" i="1" s="1"/>
  <c r="AD32" i="1"/>
  <c r="AC32" i="1"/>
  <c r="AB32" i="1"/>
  <c r="AA32" i="1"/>
  <c r="AN31" i="1"/>
  <c r="AK31" i="1"/>
  <c r="AI31" i="1"/>
  <c r="AR31" i="1" s="1"/>
  <c r="AH31" i="1"/>
  <c r="AQ31" i="1" s="1"/>
  <c r="AF31" i="1"/>
  <c r="AM31" i="1" s="1"/>
  <c r="AD31" i="1"/>
  <c r="AC31" i="1"/>
  <c r="AB31" i="1"/>
  <c r="AA31" i="1"/>
  <c r="AN30" i="1"/>
  <c r="AK30" i="1"/>
  <c r="AI30" i="1"/>
  <c r="AR30" i="1" s="1"/>
  <c r="AH30" i="1"/>
  <c r="AQ30" i="1" s="1"/>
  <c r="AF30" i="1"/>
  <c r="AM30" i="1" s="1"/>
  <c r="AD30" i="1"/>
  <c r="AC30" i="1"/>
  <c r="AB30" i="1"/>
  <c r="AA30" i="1"/>
  <c r="AN29" i="1"/>
  <c r="AK29" i="1"/>
  <c r="AI29" i="1"/>
  <c r="AR29" i="1" s="1"/>
  <c r="AH29" i="1"/>
  <c r="AQ29" i="1" s="1"/>
  <c r="AF29" i="1"/>
  <c r="AM29" i="1" s="1"/>
  <c r="AD29" i="1"/>
  <c r="AC29" i="1"/>
  <c r="AB29" i="1"/>
  <c r="AA29" i="1"/>
  <c r="AN28" i="1"/>
  <c r="AK28" i="1"/>
  <c r="AI28" i="1"/>
  <c r="AR28" i="1" s="1"/>
  <c r="AH28" i="1"/>
  <c r="AQ28" i="1" s="1"/>
  <c r="AF28" i="1"/>
  <c r="AM28" i="1" s="1"/>
  <c r="AD28" i="1"/>
  <c r="AC28" i="1"/>
  <c r="AB28" i="1"/>
  <c r="AA28" i="1"/>
  <c r="AN27" i="1"/>
  <c r="AK27" i="1"/>
  <c r="AI27" i="1"/>
  <c r="AR27" i="1" s="1"/>
  <c r="AH27" i="1"/>
  <c r="AQ27" i="1" s="1"/>
  <c r="AF27" i="1"/>
  <c r="AM27" i="1" s="1"/>
  <c r="AD27" i="1"/>
  <c r="AC27" i="1"/>
  <c r="AB27" i="1"/>
  <c r="AA27" i="1"/>
  <c r="AN26" i="1"/>
  <c r="AK26" i="1"/>
  <c r="AI26" i="1"/>
  <c r="AR26" i="1" s="1"/>
  <c r="AH26" i="1"/>
  <c r="AQ26" i="1" s="1"/>
  <c r="AF26" i="1"/>
  <c r="AM26" i="1" s="1"/>
  <c r="AD26" i="1"/>
  <c r="AC26" i="1"/>
  <c r="AB26" i="1"/>
  <c r="AA26" i="1"/>
  <c r="AN25" i="1"/>
  <c r="AK25" i="1"/>
  <c r="AI25" i="1"/>
  <c r="AR25" i="1" s="1"/>
  <c r="AH25" i="1"/>
  <c r="AQ25" i="1" s="1"/>
  <c r="AF25" i="1"/>
  <c r="AM25" i="1" s="1"/>
  <c r="AD25" i="1"/>
  <c r="AC25" i="1"/>
  <c r="AB25" i="1"/>
  <c r="AA25" i="1"/>
  <c r="AN24" i="1"/>
  <c r="AK24" i="1"/>
  <c r="AI24" i="1"/>
  <c r="AR24" i="1" s="1"/>
  <c r="AH24" i="1"/>
  <c r="AQ24" i="1" s="1"/>
  <c r="AF24" i="1"/>
  <c r="AM24" i="1" s="1"/>
  <c r="AD24" i="1"/>
  <c r="AC24" i="1"/>
  <c r="AB24" i="1"/>
  <c r="AA24" i="1"/>
  <c r="AN23" i="1"/>
  <c r="AK23" i="1"/>
  <c r="AI23" i="1"/>
  <c r="AR23" i="1" s="1"/>
  <c r="AH23" i="1"/>
  <c r="AQ23" i="1" s="1"/>
  <c r="AF23" i="1"/>
  <c r="AM23" i="1" s="1"/>
  <c r="AD23" i="1"/>
  <c r="AC23" i="1"/>
  <c r="AB23" i="1"/>
  <c r="AA23" i="1"/>
  <c r="AN22" i="1"/>
  <c r="AK22" i="1"/>
  <c r="AI22" i="1"/>
  <c r="AR22" i="1" s="1"/>
  <c r="AH22" i="1"/>
  <c r="AQ22" i="1" s="1"/>
  <c r="AF22" i="1"/>
  <c r="AM22" i="1" s="1"/>
  <c r="AD22" i="1"/>
  <c r="AC22" i="1"/>
  <c r="AB22" i="1"/>
  <c r="AA22" i="1"/>
  <c r="AN21" i="1"/>
  <c r="AK21" i="1"/>
  <c r="AI21" i="1"/>
  <c r="AR21" i="1" s="1"/>
  <c r="AH21" i="1"/>
  <c r="AQ21" i="1" s="1"/>
  <c r="AF21" i="1"/>
  <c r="AM21" i="1" s="1"/>
  <c r="AD21" i="1"/>
  <c r="AC21" i="1"/>
  <c r="AB21" i="1"/>
  <c r="AA21" i="1"/>
  <c r="AN20" i="1"/>
  <c r="AK20" i="1"/>
  <c r="AI20" i="1"/>
  <c r="AR20" i="1" s="1"/>
  <c r="AH20" i="1"/>
  <c r="AQ20" i="1" s="1"/>
  <c r="AF20" i="1"/>
  <c r="AM20" i="1" s="1"/>
  <c r="AD20" i="1"/>
  <c r="AC20" i="1"/>
  <c r="AB20" i="1"/>
  <c r="AA20" i="1"/>
  <c r="AN19" i="1"/>
  <c r="AK19" i="1"/>
  <c r="AI19" i="1"/>
  <c r="AR19" i="1" s="1"/>
  <c r="AH19" i="1"/>
  <c r="AQ19" i="1" s="1"/>
  <c r="AF19" i="1"/>
  <c r="AM19" i="1" s="1"/>
  <c r="AD19" i="1"/>
  <c r="AC19" i="1"/>
  <c r="AB19" i="1"/>
  <c r="AA19" i="1"/>
  <c r="AN18" i="1"/>
  <c r="AK18" i="1"/>
  <c r="AI18" i="1"/>
  <c r="AR18" i="1" s="1"/>
  <c r="AH18" i="1"/>
  <c r="AQ18" i="1" s="1"/>
  <c r="AF18" i="1"/>
  <c r="AM18" i="1" s="1"/>
  <c r="AD18" i="1"/>
  <c r="AC18" i="1"/>
  <c r="AB18" i="1"/>
  <c r="AA18" i="1"/>
  <c r="AN17" i="1"/>
  <c r="AK17" i="1"/>
  <c r="AI17" i="1"/>
  <c r="AR17" i="1" s="1"/>
  <c r="AH17" i="1"/>
  <c r="AQ17" i="1" s="1"/>
  <c r="AF17" i="1"/>
  <c r="AM17" i="1" s="1"/>
  <c r="AD17" i="1"/>
  <c r="AC17" i="1"/>
  <c r="AB17" i="1"/>
  <c r="AA17" i="1"/>
  <c r="AN16" i="1"/>
  <c r="AK16" i="1"/>
  <c r="AI16" i="1"/>
  <c r="AR16" i="1" s="1"/>
  <c r="AH16" i="1"/>
  <c r="AQ16" i="1" s="1"/>
  <c r="AF16" i="1"/>
  <c r="AM16" i="1" s="1"/>
  <c r="AD16" i="1"/>
  <c r="AC16" i="1"/>
  <c r="AB16" i="1"/>
  <c r="AA16" i="1"/>
  <c r="AN15" i="1"/>
  <c r="AK15" i="1"/>
  <c r="AI15" i="1"/>
  <c r="AR15" i="1" s="1"/>
  <c r="AH15" i="1"/>
  <c r="AQ15" i="1" s="1"/>
  <c r="AF15" i="1"/>
  <c r="AM15" i="1" s="1"/>
  <c r="AD15" i="1"/>
  <c r="AC15" i="1"/>
  <c r="AB15" i="1"/>
  <c r="AA15" i="1"/>
  <c r="AN14" i="1"/>
  <c r="AK14" i="1"/>
  <c r="AI14" i="1"/>
  <c r="AR14" i="1" s="1"/>
  <c r="AH14" i="1"/>
  <c r="AQ14" i="1" s="1"/>
  <c r="AF14" i="1"/>
  <c r="AM14" i="1" s="1"/>
  <c r="AD14" i="1"/>
  <c r="AC14" i="1"/>
  <c r="AB14" i="1"/>
  <c r="AA14" i="1"/>
  <c r="AN13" i="1"/>
  <c r="AK13" i="1"/>
  <c r="AI13" i="1"/>
  <c r="AR13" i="1" s="1"/>
  <c r="AH13" i="1"/>
  <c r="AQ13" i="1" s="1"/>
  <c r="AF13" i="1"/>
  <c r="AM13" i="1" s="1"/>
  <c r="AD13" i="1"/>
  <c r="AC13" i="1"/>
  <c r="AB13" i="1"/>
  <c r="AA13" i="1"/>
  <c r="AN12" i="1"/>
  <c r="AK12" i="1"/>
  <c r="AI12" i="1"/>
  <c r="AR12" i="1" s="1"/>
  <c r="AH12" i="1"/>
  <c r="AQ12" i="1" s="1"/>
  <c r="AF12" i="1"/>
  <c r="AM12" i="1" s="1"/>
  <c r="AD12" i="1"/>
  <c r="AC12" i="1"/>
  <c r="AB12" i="1"/>
  <c r="AA12" i="1"/>
  <c r="AN11" i="1"/>
  <c r="AK11" i="1"/>
  <c r="AI11" i="1"/>
  <c r="AR11" i="1" s="1"/>
  <c r="AH11" i="1"/>
  <c r="AQ11" i="1" s="1"/>
  <c r="AF11" i="1"/>
  <c r="AM11" i="1" s="1"/>
  <c r="AD11" i="1"/>
  <c r="AC11" i="1"/>
  <c r="AB11" i="1"/>
  <c r="AA11" i="1"/>
  <c r="AN10" i="1"/>
  <c r="AK10" i="1"/>
  <c r="AI10" i="1"/>
  <c r="AR10" i="1" s="1"/>
  <c r="AH10" i="1"/>
  <c r="AQ10" i="1" s="1"/>
  <c r="AF10" i="1"/>
  <c r="AM10" i="1" s="1"/>
  <c r="AD10" i="1"/>
  <c r="AC10" i="1"/>
  <c r="AB10" i="1"/>
  <c r="AA10" i="1"/>
  <c r="AH9" i="1"/>
  <c r="AQ9" i="1" s="1"/>
  <c r="AT195" i="1" l="1"/>
  <c r="AT155" i="1"/>
  <c r="AT139" i="1"/>
  <c r="AT286" i="1"/>
  <c r="AT85" i="1"/>
  <c r="AT97" i="1"/>
  <c r="AT239" i="1"/>
  <c r="AT207" i="1"/>
  <c r="AT199" i="1"/>
  <c r="AT79" i="1"/>
  <c r="AT282" i="1"/>
  <c r="AT288" i="1"/>
  <c r="AT224" i="1"/>
  <c r="AO176" i="1"/>
  <c r="AO144" i="1"/>
  <c r="AO167" i="1"/>
  <c r="AO24" i="1"/>
  <c r="AT250" i="1"/>
  <c r="AT233" i="1"/>
  <c r="AT225" i="1"/>
  <c r="AT98" i="1"/>
  <c r="AT90" i="1"/>
  <c r="AT44" i="1"/>
  <c r="AT142" i="1"/>
  <c r="AT134" i="1"/>
  <c r="AT103" i="1"/>
  <c r="AE219" i="1"/>
  <c r="AJ219" i="1" s="1"/>
  <c r="AS219" i="1" s="1"/>
  <c r="AO168" i="1"/>
  <c r="AT120" i="1"/>
  <c r="AT108" i="1"/>
  <c r="AT92" i="1"/>
  <c r="AO217" i="1"/>
  <c r="AT109" i="1"/>
  <c r="AT264" i="1"/>
  <c r="AO181" i="1"/>
  <c r="AT294" i="1"/>
  <c r="AT18" i="1"/>
  <c r="AT272" i="1"/>
  <c r="AT253" i="1"/>
  <c r="AO219" i="1"/>
  <c r="AT152" i="1"/>
  <c r="AT113" i="1"/>
  <c r="AT89" i="1"/>
  <c r="AT76" i="1"/>
  <c r="AT43" i="1"/>
  <c r="AO246" i="1"/>
  <c r="AT121" i="1"/>
  <c r="AT276" i="1"/>
  <c r="AT187" i="1"/>
  <c r="AO254" i="1"/>
  <c r="AE279" i="1"/>
  <c r="AJ279" i="1" s="1"/>
  <c r="AS279" i="1" s="1"/>
  <c r="AT218" i="1"/>
  <c r="AT212" i="1"/>
  <c r="AT206" i="1"/>
  <c r="AT174" i="1"/>
  <c r="AT143" i="1"/>
  <c r="AT130" i="1"/>
  <c r="AT245" i="1"/>
  <c r="AT150" i="1"/>
  <c r="AE260" i="1"/>
  <c r="AJ260" i="1" s="1"/>
  <c r="AS260" i="1" s="1"/>
  <c r="AT234" i="1"/>
  <c r="AO222" i="1"/>
  <c r="AE127" i="1"/>
  <c r="AJ127" i="1" s="1"/>
  <c r="AS127" i="1" s="1"/>
  <c r="AE67" i="1"/>
  <c r="AJ67" i="1" s="1"/>
  <c r="AS67" i="1" s="1"/>
  <c r="AT216" i="1"/>
  <c r="AT176" i="1"/>
  <c r="AT131" i="1"/>
  <c r="AT104" i="1"/>
  <c r="AT237" i="1"/>
  <c r="AO215" i="1"/>
  <c r="AT146" i="1"/>
  <c r="AO123" i="1"/>
  <c r="AO110" i="1"/>
  <c r="AO257" i="1"/>
  <c r="AO243" i="1"/>
  <c r="AO235" i="1"/>
  <c r="AO184" i="1"/>
  <c r="AO157" i="1"/>
  <c r="AO131" i="1"/>
  <c r="AT119" i="1"/>
  <c r="AT106" i="1"/>
  <c r="AO65" i="1"/>
  <c r="AO49" i="1"/>
  <c r="AO204" i="1"/>
  <c r="AO152" i="1"/>
  <c r="AT226" i="1"/>
  <c r="AT219" i="1"/>
  <c r="AO280" i="1"/>
  <c r="AO231" i="1"/>
  <c r="AO134" i="1"/>
  <c r="AO119" i="1"/>
  <c r="AT297" i="1"/>
  <c r="AE287" i="1"/>
  <c r="AJ287" i="1" s="1"/>
  <c r="AS287" i="1" s="1"/>
  <c r="AE180" i="1"/>
  <c r="AJ180" i="1" s="1"/>
  <c r="AS180" i="1" s="1"/>
  <c r="AO206" i="1"/>
  <c r="AT202" i="1"/>
  <c r="AO180" i="1"/>
  <c r="AT122" i="1"/>
  <c r="AT21" i="1"/>
  <c r="AO126" i="1"/>
  <c r="AT125" i="1"/>
  <c r="AE79" i="1"/>
  <c r="AJ79" i="1" s="1"/>
  <c r="AS79" i="1" s="1"/>
  <c r="AO12" i="1"/>
  <c r="AO18" i="1"/>
  <c r="AO277" i="1"/>
  <c r="AO270" i="1"/>
  <c r="AT238" i="1"/>
  <c r="AO192" i="1"/>
  <c r="AE168" i="1"/>
  <c r="AJ168" i="1" s="1"/>
  <c r="AS168" i="1" s="1"/>
  <c r="AE166" i="1"/>
  <c r="AJ166" i="1" s="1"/>
  <c r="AS166" i="1" s="1"/>
  <c r="AT163" i="1"/>
  <c r="AE140" i="1"/>
  <c r="AJ140" i="1" s="1"/>
  <c r="AS140" i="1" s="1"/>
  <c r="AT137" i="1"/>
  <c r="AT128" i="1"/>
  <c r="AO124" i="1"/>
  <c r="AT86" i="1"/>
  <c r="AE73" i="1"/>
  <c r="AJ73" i="1" s="1"/>
  <c r="AS73" i="1" s="1"/>
  <c r="AT37" i="1"/>
  <c r="AE290" i="1"/>
  <c r="AJ290" i="1" s="1"/>
  <c r="AS290" i="1" s="1"/>
  <c r="AT271" i="1"/>
  <c r="AE242" i="1"/>
  <c r="AJ242" i="1" s="1"/>
  <c r="AS242" i="1" s="1"/>
  <c r="AO147" i="1"/>
  <c r="AO116" i="1"/>
  <c r="AO44" i="1"/>
  <c r="AE40" i="1"/>
  <c r="AJ40" i="1" s="1"/>
  <c r="AS40" i="1" s="1"/>
  <c r="AT289" i="1"/>
  <c r="AE276" i="1"/>
  <c r="AJ276" i="1" s="1"/>
  <c r="AS276" i="1" s="1"/>
  <c r="AO271" i="1"/>
  <c r="AT266" i="1"/>
  <c r="AE245" i="1"/>
  <c r="AJ245" i="1" s="1"/>
  <c r="AS245" i="1" s="1"/>
  <c r="AU245" i="1" s="1"/>
  <c r="AO230" i="1"/>
  <c r="AT203" i="1"/>
  <c r="AO178" i="1"/>
  <c r="AT165" i="1"/>
  <c r="AT138" i="1"/>
  <c r="AT55" i="1"/>
  <c r="AO101" i="1"/>
  <c r="AT31" i="1"/>
  <c r="AO295" i="1"/>
  <c r="AT274" i="1"/>
  <c r="AE217" i="1"/>
  <c r="AJ217" i="1" s="1"/>
  <c r="AS217" i="1" s="1"/>
  <c r="AE215" i="1"/>
  <c r="AJ215" i="1" s="1"/>
  <c r="AS215" i="1" s="1"/>
  <c r="AO202" i="1"/>
  <c r="AT196" i="1"/>
  <c r="AO179" i="1"/>
  <c r="AO148" i="1"/>
  <c r="AE145" i="1"/>
  <c r="AJ145" i="1" s="1"/>
  <c r="AS145" i="1" s="1"/>
  <c r="AT112" i="1"/>
  <c r="AO102" i="1"/>
  <c r="AE91" i="1"/>
  <c r="AJ91" i="1" s="1"/>
  <c r="AS91" i="1" s="1"/>
  <c r="AT72" i="1"/>
  <c r="AT64" i="1"/>
  <c r="AE44" i="1"/>
  <c r="AJ44" i="1" s="1"/>
  <c r="AS44" i="1" s="1"/>
  <c r="AE221" i="1"/>
  <c r="AJ221" i="1" s="1"/>
  <c r="AS221" i="1" s="1"/>
  <c r="AO211" i="1"/>
  <c r="AE143" i="1"/>
  <c r="AJ143" i="1" s="1"/>
  <c r="AS143" i="1" s="1"/>
  <c r="AO296" i="1"/>
  <c r="AT291" i="1"/>
  <c r="AT283" i="1"/>
  <c r="AE255" i="1"/>
  <c r="AJ255" i="1" s="1"/>
  <c r="AS255" i="1" s="1"/>
  <c r="AT214" i="1"/>
  <c r="AT213" i="1"/>
  <c r="AT190" i="1"/>
  <c r="AO120" i="1"/>
  <c r="AO118" i="1"/>
  <c r="AE108" i="1"/>
  <c r="AJ108" i="1" s="1"/>
  <c r="AS108" i="1" s="1"/>
  <c r="AT105" i="1"/>
  <c r="AT99" i="1"/>
  <c r="AT80" i="1"/>
  <c r="AT73" i="1"/>
  <c r="AE158" i="1"/>
  <c r="AJ158" i="1" s="1"/>
  <c r="AS158" i="1" s="1"/>
  <c r="AO28" i="1"/>
  <c r="AO228" i="1"/>
  <c r="AT175" i="1"/>
  <c r="AT132" i="1"/>
  <c r="AO247" i="1"/>
  <c r="AT10" i="1"/>
  <c r="AE118" i="1"/>
  <c r="AJ118" i="1" s="1"/>
  <c r="AS118" i="1" s="1"/>
  <c r="AE117" i="1"/>
  <c r="AJ117" i="1" s="1"/>
  <c r="AS117" i="1" s="1"/>
  <c r="AT49" i="1"/>
  <c r="AT247" i="1"/>
  <c r="AT147" i="1"/>
  <c r="AE172" i="1"/>
  <c r="AJ172" i="1" s="1"/>
  <c r="AS172" i="1" s="1"/>
  <c r="AO21" i="1"/>
  <c r="AE18" i="1"/>
  <c r="AJ18" i="1" s="1"/>
  <c r="AS18" i="1" s="1"/>
  <c r="AE25" i="1"/>
  <c r="AJ25" i="1" s="1"/>
  <c r="AS25" i="1" s="1"/>
  <c r="AT284" i="1"/>
  <c r="AE281" i="1"/>
  <c r="AJ281" i="1" s="1"/>
  <c r="AS281" i="1" s="1"/>
  <c r="AT270" i="1"/>
  <c r="AT263" i="1"/>
  <c r="AT246" i="1"/>
  <c r="AO236" i="1"/>
  <c r="AO233" i="1"/>
  <c r="AO143" i="1"/>
  <c r="AT124" i="1"/>
  <c r="AT115" i="1"/>
  <c r="AO80" i="1"/>
  <c r="AO56" i="1"/>
  <c r="AT50" i="1"/>
  <c r="AO286" i="1"/>
  <c r="AE132" i="1"/>
  <c r="AJ132" i="1" s="1"/>
  <c r="AS132" i="1" s="1"/>
  <c r="AE93" i="1"/>
  <c r="AJ93" i="1" s="1"/>
  <c r="AS93" i="1" s="1"/>
  <c r="AE82" i="1"/>
  <c r="AJ82" i="1" s="1"/>
  <c r="AS82" i="1" s="1"/>
  <c r="AT61" i="1"/>
  <c r="AT22" i="1"/>
  <c r="AE277" i="1"/>
  <c r="AJ277" i="1" s="1"/>
  <c r="AS277" i="1" s="1"/>
  <c r="AE257" i="1"/>
  <c r="AJ257" i="1" s="1"/>
  <c r="AS257" i="1" s="1"/>
  <c r="AE202" i="1"/>
  <c r="AJ202" i="1" s="1"/>
  <c r="AS202" i="1" s="1"/>
  <c r="AE192" i="1"/>
  <c r="AJ192" i="1" s="1"/>
  <c r="AS192" i="1" s="1"/>
  <c r="AO139" i="1"/>
  <c r="AE135" i="1"/>
  <c r="AJ135" i="1" s="1"/>
  <c r="AS135" i="1" s="1"/>
  <c r="AE131" i="1"/>
  <c r="AJ131" i="1" s="1"/>
  <c r="AS131" i="1" s="1"/>
  <c r="AT116" i="1"/>
  <c r="AT62" i="1"/>
  <c r="AE55" i="1"/>
  <c r="AJ55" i="1" s="1"/>
  <c r="AS55" i="1" s="1"/>
  <c r="AT38" i="1"/>
  <c r="AE11" i="1"/>
  <c r="AJ11" i="1" s="1"/>
  <c r="AS11" i="1" s="1"/>
  <c r="AE17" i="1"/>
  <c r="AJ17" i="1" s="1"/>
  <c r="AS17" i="1" s="1"/>
  <c r="AO19" i="1"/>
  <c r="AO272" i="1"/>
  <c r="AT254" i="1"/>
  <c r="AT252" i="1"/>
  <c r="AT217" i="1"/>
  <c r="AT215" i="1"/>
  <c r="AT198" i="1"/>
  <c r="AT188" i="1"/>
  <c r="AO185" i="1"/>
  <c r="AE182" i="1"/>
  <c r="AJ182" i="1" s="1"/>
  <c r="AS182" i="1" s="1"/>
  <c r="AO171" i="1"/>
  <c r="AT148" i="1"/>
  <c r="AT141" i="1"/>
  <c r="AT140" i="1"/>
  <c r="AT129" i="1"/>
  <c r="AO113" i="1"/>
  <c r="AT107" i="1"/>
  <c r="AO104" i="1"/>
  <c r="AT91" i="1"/>
  <c r="AT71" i="1"/>
  <c r="AT63" i="1"/>
  <c r="AE246" i="1"/>
  <c r="AJ246" i="1" s="1"/>
  <c r="AS246" i="1" s="1"/>
  <c r="AO251" i="1"/>
  <c r="AE230" i="1"/>
  <c r="AJ230" i="1" s="1"/>
  <c r="AS230" i="1" s="1"/>
  <c r="AE204" i="1"/>
  <c r="AJ204" i="1" s="1"/>
  <c r="AS204" i="1" s="1"/>
  <c r="AE154" i="1"/>
  <c r="AJ154" i="1" s="1"/>
  <c r="AS154" i="1" s="1"/>
  <c r="AT255" i="1"/>
  <c r="AE208" i="1"/>
  <c r="AJ208" i="1" s="1"/>
  <c r="AS208" i="1" s="1"/>
  <c r="AT200" i="1"/>
  <c r="AE103" i="1"/>
  <c r="AJ103" i="1" s="1"/>
  <c r="AS103" i="1" s="1"/>
  <c r="AT13" i="1"/>
  <c r="AT19" i="1"/>
  <c r="AT277" i="1"/>
  <c r="AO274" i="1"/>
  <c r="AO253" i="1"/>
  <c r="AO252" i="1"/>
  <c r="AE213" i="1"/>
  <c r="AJ213" i="1" s="1"/>
  <c r="AS213" i="1" s="1"/>
  <c r="AE209" i="1"/>
  <c r="AJ209" i="1" s="1"/>
  <c r="AS209" i="1" s="1"/>
  <c r="AE206" i="1"/>
  <c r="AJ206" i="1" s="1"/>
  <c r="AS206" i="1" s="1"/>
  <c r="AE184" i="1"/>
  <c r="AJ184" i="1" s="1"/>
  <c r="AS184" i="1" s="1"/>
  <c r="AT177" i="1"/>
  <c r="AO174" i="1"/>
  <c r="AO173" i="1"/>
  <c r="AE170" i="1"/>
  <c r="AJ170" i="1" s="1"/>
  <c r="AS170" i="1" s="1"/>
  <c r="AO140" i="1"/>
  <c r="AT133" i="1"/>
  <c r="AO129" i="1"/>
  <c r="AT110" i="1"/>
  <c r="AT16" i="1"/>
  <c r="AE189" i="1"/>
  <c r="AJ189" i="1" s="1"/>
  <c r="AS189" i="1" s="1"/>
  <c r="AE231" i="1"/>
  <c r="AJ231" i="1" s="1"/>
  <c r="AS231" i="1" s="1"/>
  <c r="AO210" i="1"/>
  <c r="AO194" i="1"/>
  <c r="AO162" i="1"/>
  <c r="AO59" i="1"/>
  <c r="AE234" i="1"/>
  <c r="AJ234" i="1" s="1"/>
  <c r="AS234" i="1" s="1"/>
  <c r="AE210" i="1"/>
  <c r="AJ210" i="1" s="1"/>
  <c r="AS210" i="1" s="1"/>
  <c r="AE113" i="1"/>
  <c r="AJ113" i="1" s="1"/>
  <c r="AS113" i="1" s="1"/>
  <c r="AO288" i="1"/>
  <c r="AO273" i="1"/>
  <c r="AO195" i="1"/>
  <c r="AE181" i="1"/>
  <c r="AJ181" i="1" s="1"/>
  <c r="AS181" i="1" s="1"/>
  <c r="AE297" i="1"/>
  <c r="AJ297" i="1" s="1"/>
  <c r="AS297" i="1" s="1"/>
  <c r="AO10" i="1"/>
  <c r="AO30" i="1"/>
  <c r="AT293" i="1"/>
  <c r="AE286" i="1"/>
  <c r="AJ286" i="1" s="1"/>
  <c r="AS286" i="1" s="1"/>
  <c r="AE274" i="1"/>
  <c r="AJ274" i="1" s="1"/>
  <c r="AS274" i="1" s="1"/>
  <c r="AT268" i="1"/>
  <c r="AE263" i="1"/>
  <c r="AJ263" i="1" s="1"/>
  <c r="AS263" i="1" s="1"/>
  <c r="AT259" i="1"/>
  <c r="AO255" i="1"/>
  <c r="AT249" i="1"/>
  <c r="AT248" i="1"/>
  <c r="AO232" i="1"/>
  <c r="AT231" i="1"/>
  <c r="AT230" i="1"/>
  <c r="AT228" i="1"/>
  <c r="AE222" i="1"/>
  <c r="AJ222" i="1" s="1"/>
  <c r="AS222" i="1" s="1"/>
  <c r="AO200" i="1"/>
  <c r="AT182" i="1"/>
  <c r="AT179" i="1"/>
  <c r="AT178" i="1"/>
  <c r="AT167" i="1"/>
  <c r="AT154" i="1"/>
  <c r="AE69" i="1"/>
  <c r="AJ69" i="1" s="1"/>
  <c r="AS69" i="1" s="1"/>
  <c r="AT67" i="1"/>
  <c r="AT66" i="1"/>
  <c r="AE239" i="1"/>
  <c r="AJ239" i="1" s="1"/>
  <c r="AS239" i="1" s="1"/>
  <c r="AE201" i="1"/>
  <c r="AJ201" i="1" s="1"/>
  <c r="AS201" i="1" s="1"/>
  <c r="AO224" i="1"/>
  <c r="AO160" i="1"/>
  <c r="AO138" i="1"/>
  <c r="AO128" i="1"/>
  <c r="AO291" i="1"/>
  <c r="AT281" i="1"/>
  <c r="AT261" i="1"/>
  <c r="AO256" i="1"/>
  <c r="AO239" i="1"/>
  <c r="AT208" i="1"/>
  <c r="AT56" i="1"/>
  <c r="AO53" i="1"/>
  <c r="AE284" i="1"/>
  <c r="AJ284" i="1" s="1"/>
  <c r="AS284" i="1" s="1"/>
  <c r="AT117" i="1"/>
  <c r="AE14" i="1"/>
  <c r="AJ14" i="1" s="1"/>
  <c r="AS14" i="1" s="1"/>
  <c r="AT127" i="1"/>
  <c r="AT58" i="1"/>
  <c r="AO263" i="1"/>
  <c r="AE232" i="1"/>
  <c r="AJ232" i="1" s="1"/>
  <c r="AS232" i="1" s="1"/>
  <c r="AO22" i="1"/>
  <c r="AT11" i="1"/>
  <c r="AO294" i="1"/>
  <c r="AO283" i="1"/>
  <c r="AT269" i="1"/>
  <c r="AO267" i="1"/>
  <c r="AE254" i="1"/>
  <c r="AJ254" i="1" s="1"/>
  <c r="AS254" i="1" s="1"/>
  <c r="AO248" i="1"/>
  <c r="AE247" i="1"/>
  <c r="AJ247" i="1" s="1"/>
  <c r="AS247" i="1" s="1"/>
  <c r="AT236" i="1"/>
  <c r="AO234" i="1"/>
  <c r="AT223" i="1"/>
  <c r="AT222" i="1"/>
  <c r="AT209" i="1"/>
  <c r="AO190" i="1"/>
  <c r="AT161" i="1"/>
  <c r="AT158" i="1"/>
  <c r="AT157" i="1"/>
  <c r="AE148" i="1"/>
  <c r="AJ148" i="1" s="1"/>
  <c r="AS148" i="1" s="1"/>
  <c r="AT126" i="1"/>
  <c r="AE107" i="1"/>
  <c r="AJ107" i="1" s="1"/>
  <c r="AS107" i="1" s="1"/>
  <c r="AO86" i="1"/>
  <c r="AO84" i="1"/>
  <c r="AO43" i="1"/>
  <c r="AO42" i="1"/>
  <c r="AO223" i="1"/>
  <c r="AT15" i="1"/>
  <c r="AE28" i="1"/>
  <c r="AJ28" i="1" s="1"/>
  <c r="AS28" i="1" s="1"/>
  <c r="AE293" i="1"/>
  <c r="AJ293" i="1" s="1"/>
  <c r="AS293" i="1" s="1"/>
  <c r="AU293" i="1" s="1"/>
  <c r="AE266" i="1"/>
  <c r="AJ266" i="1" s="1"/>
  <c r="AS266" i="1" s="1"/>
  <c r="AO245" i="1"/>
  <c r="AT244" i="1"/>
  <c r="AT243" i="1"/>
  <c r="AE121" i="1"/>
  <c r="AJ121" i="1" s="1"/>
  <c r="AS121" i="1" s="1"/>
  <c r="AT69" i="1"/>
  <c r="AT23" i="1"/>
  <c r="AE26" i="1"/>
  <c r="AJ26" i="1" s="1"/>
  <c r="AS26" i="1" s="1"/>
  <c r="AE32" i="1"/>
  <c r="AJ32" i="1" s="1"/>
  <c r="AS32" i="1" s="1"/>
  <c r="AE289" i="1"/>
  <c r="AJ289" i="1" s="1"/>
  <c r="AS289" i="1" s="1"/>
  <c r="AU289" i="1" s="1"/>
  <c r="AO284" i="1"/>
  <c r="AE268" i="1"/>
  <c r="AJ268" i="1" s="1"/>
  <c r="AS268" i="1" s="1"/>
  <c r="AE267" i="1"/>
  <c r="AJ267" i="1" s="1"/>
  <c r="AS267" i="1" s="1"/>
  <c r="AE253" i="1"/>
  <c r="AJ253" i="1" s="1"/>
  <c r="AS253" i="1" s="1"/>
  <c r="AT242" i="1"/>
  <c r="AT205" i="1"/>
  <c r="AT201" i="1"/>
  <c r="AE123" i="1"/>
  <c r="AJ123" i="1" s="1"/>
  <c r="AS123" i="1" s="1"/>
  <c r="AO112" i="1"/>
  <c r="AO95" i="1"/>
  <c r="AO91" i="1"/>
  <c r="AE294" i="1"/>
  <c r="AJ294" i="1" s="1"/>
  <c r="AS294" i="1" s="1"/>
  <c r="AO132" i="1"/>
  <c r="AE269" i="1"/>
  <c r="AJ269" i="1" s="1"/>
  <c r="AS269" i="1" s="1"/>
  <c r="AE24" i="1"/>
  <c r="AJ24" i="1" s="1"/>
  <c r="AS24" i="1" s="1"/>
  <c r="AT29" i="1"/>
  <c r="AE226" i="1"/>
  <c r="AJ226" i="1" s="1"/>
  <c r="AS226" i="1" s="1"/>
  <c r="AO170" i="1"/>
  <c r="AE125" i="1"/>
  <c r="AJ125" i="1" s="1"/>
  <c r="AS125" i="1" s="1"/>
  <c r="AO38" i="1"/>
  <c r="AE295" i="1"/>
  <c r="AJ295" i="1" s="1"/>
  <c r="AS295" i="1" s="1"/>
  <c r="AE31" i="1"/>
  <c r="AJ31" i="1" s="1"/>
  <c r="AS31" i="1" s="1"/>
  <c r="AT295" i="1"/>
  <c r="AT211" i="1"/>
  <c r="AO145" i="1"/>
  <c r="AT145" i="1"/>
  <c r="AE111" i="1"/>
  <c r="AJ111" i="1" s="1"/>
  <c r="AS111" i="1" s="1"/>
  <c r="AE179" i="1"/>
  <c r="AJ179" i="1" s="1"/>
  <c r="AS179" i="1" s="1"/>
  <c r="AO50" i="1"/>
  <c r="AT20" i="1"/>
  <c r="AO292" i="1"/>
  <c r="AE283" i="1"/>
  <c r="AJ283" i="1" s="1"/>
  <c r="AS283" i="1" s="1"/>
  <c r="AO264" i="1"/>
  <c r="AT12" i="1"/>
  <c r="AE23" i="1"/>
  <c r="AJ23" i="1" s="1"/>
  <c r="AS23" i="1" s="1"/>
  <c r="AE30" i="1"/>
  <c r="AJ30" i="1" s="1"/>
  <c r="AS30" i="1" s="1"/>
  <c r="AT290" i="1"/>
  <c r="AE285" i="1"/>
  <c r="AJ285" i="1" s="1"/>
  <c r="AS285" i="1" s="1"/>
  <c r="AT257" i="1"/>
  <c r="AO212" i="1"/>
  <c r="AE195" i="1"/>
  <c r="AJ195" i="1" s="1"/>
  <c r="AS195" i="1" s="1"/>
  <c r="AE169" i="1"/>
  <c r="AJ169" i="1" s="1"/>
  <c r="AS169" i="1" s="1"/>
  <c r="AE161" i="1"/>
  <c r="AJ161" i="1" s="1"/>
  <c r="AS161" i="1" s="1"/>
  <c r="AE160" i="1"/>
  <c r="AJ160" i="1" s="1"/>
  <c r="AS160" i="1" s="1"/>
  <c r="AT87" i="1"/>
  <c r="AT74" i="1"/>
  <c r="AT45" i="1"/>
  <c r="AE37" i="1"/>
  <c r="AJ37" i="1" s="1"/>
  <c r="AS37" i="1" s="1"/>
  <c r="AE144" i="1"/>
  <c r="AJ144" i="1" s="1"/>
  <c r="AS144" i="1" s="1"/>
  <c r="AO16" i="1"/>
  <c r="AO265" i="1"/>
  <c r="AE264" i="1"/>
  <c r="AJ264" i="1" s="1"/>
  <c r="AS264" i="1" s="1"/>
  <c r="AT256" i="1"/>
  <c r="AE207" i="1"/>
  <c r="AJ207" i="1" s="1"/>
  <c r="AS207" i="1" s="1"/>
  <c r="AE197" i="1"/>
  <c r="AJ197" i="1" s="1"/>
  <c r="AS197" i="1" s="1"/>
  <c r="AO165" i="1"/>
  <c r="AO155" i="1"/>
  <c r="AO137" i="1"/>
  <c r="AE92" i="1"/>
  <c r="AJ92" i="1" s="1"/>
  <c r="AS92" i="1" s="1"/>
  <c r="AE51" i="1"/>
  <c r="AJ51" i="1" s="1"/>
  <c r="AS51" i="1" s="1"/>
  <c r="AO218" i="1"/>
  <c r="AO153" i="1"/>
  <c r="AE20" i="1"/>
  <c r="AJ20" i="1" s="1"/>
  <c r="AS20" i="1" s="1"/>
  <c r="AT27" i="1"/>
  <c r="AT33" i="1"/>
  <c r="AO250" i="1"/>
  <c r="AO41" i="1"/>
  <c r="AE12" i="1"/>
  <c r="AJ12" i="1" s="1"/>
  <c r="AS12" i="1" s="1"/>
  <c r="AE19" i="1"/>
  <c r="AJ19" i="1" s="1"/>
  <c r="AS19" i="1" s="1"/>
  <c r="AO276" i="1"/>
  <c r="AE240" i="1"/>
  <c r="AJ240" i="1" s="1"/>
  <c r="AS240" i="1" s="1"/>
  <c r="AE238" i="1"/>
  <c r="AJ238" i="1" s="1"/>
  <c r="AS238" i="1" s="1"/>
  <c r="AT232" i="1"/>
  <c r="AE200" i="1"/>
  <c r="AJ200" i="1" s="1"/>
  <c r="AS200" i="1" s="1"/>
  <c r="AT168" i="1"/>
  <c r="AE291" i="1"/>
  <c r="AJ291" i="1" s="1"/>
  <c r="AS291" i="1" s="1"/>
  <c r="AE199" i="1"/>
  <c r="AJ199" i="1" s="1"/>
  <c r="AS199" i="1" s="1"/>
  <c r="AE13" i="1"/>
  <c r="AJ13" i="1" s="1"/>
  <c r="AS13" i="1" s="1"/>
  <c r="AT17" i="1"/>
  <c r="AT25" i="1"/>
  <c r="AE296" i="1"/>
  <c r="AJ296" i="1" s="1"/>
  <c r="AS296" i="1" s="1"/>
  <c r="AT287" i="1"/>
  <c r="AT278" i="1"/>
  <c r="AE249" i="1"/>
  <c r="AJ249" i="1" s="1"/>
  <c r="AS249" i="1" s="1"/>
  <c r="AE243" i="1"/>
  <c r="AJ243" i="1" s="1"/>
  <c r="AS243" i="1" s="1"/>
  <c r="AT235" i="1"/>
  <c r="AO208" i="1"/>
  <c r="AE174" i="1"/>
  <c r="AJ174" i="1" s="1"/>
  <c r="AS174" i="1" s="1"/>
  <c r="AO161" i="1"/>
  <c r="AT68" i="1"/>
  <c r="AE63" i="1"/>
  <c r="AJ63" i="1" s="1"/>
  <c r="AS63" i="1" s="1"/>
  <c r="AE116" i="1"/>
  <c r="AJ116" i="1" s="1"/>
  <c r="AS116" i="1" s="1"/>
  <c r="AE95" i="1"/>
  <c r="AJ95" i="1" s="1"/>
  <c r="AS95" i="1" s="1"/>
  <c r="AE94" i="1"/>
  <c r="AJ94" i="1" s="1"/>
  <c r="AS94" i="1" s="1"/>
  <c r="AE89" i="1"/>
  <c r="AJ89" i="1" s="1"/>
  <c r="AS89" i="1" s="1"/>
  <c r="AE88" i="1"/>
  <c r="AJ88" i="1" s="1"/>
  <c r="AS88" i="1" s="1"/>
  <c r="AE87" i="1"/>
  <c r="AJ87" i="1" s="1"/>
  <c r="AS87" i="1" s="1"/>
  <c r="AE85" i="1"/>
  <c r="AJ85" i="1" s="1"/>
  <c r="AS85" i="1" s="1"/>
  <c r="AE75" i="1"/>
  <c r="AJ75" i="1" s="1"/>
  <c r="AS75" i="1" s="1"/>
  <c r="AE70" i="1"/>
  <c r="AJ70" i="1" s="1"/>
  <c r="AS70" i="1" s="1"/>
  <c r="AE50" i="1"/>
  <c r="AJ50" i="1" s="1"/>
  <c r="AS50" i="1" s="1"/>
  <c r="AE45" i="1"/>
  <c r="AJ45" i="1" s="1"/>
  <c r="AS45" i="1" s="1"/>
  <c r="AE38" i="1"/>
  <c r="AJ38" i="1" s="1"/>
  <c r="AS38" i="1" s="1"/>
  <c r="AT189" i="1"/>
  <c r="AT184" i="1"/>
  <c r="AE178" i="1"/>
  <c r="AJ178" i="1" s="1"/>
  <c r="AS178" i="1" s="1"/>
  <c r="AT162" i="1"/>
  <c r="AE159" i="1"/>
  <c r="AJ159" i="1" s="1"/>
  <c r="AS159" i="1" s="1"/>
  <c r="AE142" i="1"/>
  <c r="AJ142" i="1" s="1"/>
  <c r="AS142" i="1" s="1"/>
  <c r="AO125" i="1"/>
  <c r="AT118" i="1"/>
  <c r="AE115" i="1"/>
  <c r="AJ115" i="1" s="1"/>
  <c r="AS115" i="1" s="1"/>
  <c r="AT102" i="1"/>
  <c r="AT96" i="1"/>
  <c r="AE86" i="1"/>
  <c r="AJ86" i="1" s="1"/>
  <c r="AS86" i="1" s="1"/>
  <c r="AE76" i="1"/>
  <c r="AJ76" i="1" s="1"/>
  <c r="AS76" i="1" s="1"/>
  <c r="AE64" i="1"/>
  <c r="AJ64" i="1" s="1"/>
  <c r="AS64" i="1" s="1"/>
  <c r="AE49" i="1"/>
  <c r="AJ49" i="1" s="1"/>
  <c r="AS49" i="1" s="1"/>
  <c r="AE46" i="1"/>
  <c r="AJ46" i="1" s="1"/>
  <c r="AS46" i="1" s="1"/>
  <c r="AE43" i="1"/>
  <c r="AJ43" i="1" s="1"/>
  <c r="AS43" i="1" s="1"/>
  <c r="AT273" i="1"/>
  <c r="AE252" i="1"/>
  <c r="AJ252" i="1" s="1"/>
  <c r="AS252" i="1" s="1"/>
  <c r="AO240" i="1"/>
  <c r="AE229" i="1"/>
  <c r="AJ229" i="1" s="1"/>
  <c r="AS229" i="1" s="1"/>
  <c r="AE220" i="1"/>
  <c r="AJ220" i="1" s="1"/>
  <c r="AS220" i="1" s="1"/>
  <c r="AE214" i="1"/>
  <c r="AJ214" i="1" s="1"/>
  <c r="AS214" i="1" s="1"/>
  <c r="AT180" i="1"/>
  <c r="AE173" i="1"/>
  <c r="AJ173" i="1" s="1"/>
  <c r="AS173" i="1" s="1"/>
  <c r="AT164" i="1"/>
  <c r="AE151" i="1"/>
  <c r="AJ151" i="1" s="1"/>
  <c r="AS151" i="1" s="1"/>
  <c r="AE150" i="1"/>
  <c r="AJ150" i="1" s="1"/>
  <c r="AS150" i="1" s="1"/>
  <c r="AE149" i="1"/>
  <c r="AJ149" i="1" s="1"/>
  <c r="AS149" i="1" s="1"/>
  <c r="AT144" i="1"/>
  <c r="AE130" i="1"/>
  <c r="AJ130" i="1" s="1"/>
  <c r="AS130" i="1" s="1"/>
  <c r="AE114" i="1"/>
  <c r="AJ114" i="1" s="1"/>
  <c r="AS114" i="1" s="1"/>
  <c r="AE83" i="1"/>
  <c r="AJ83" i="1" s="1"/>
  <c r="AS83" i="1" s="1"/>
  <c r="AE81" i="1"/>
  <c r="AJ81" i="1" s="1"/>
  <c r="AS81" i="1" s="1"/>
  <c r="AT60" i="1"/>
  <c r="AT59" i="1"/>
  <c r="AT57" i="1"/>
  <c r="AT54" i="1"/>
  <c r="AT53" i="1"/>
  <c r="AE47" i="1"/>
  <c r="AJ47" i="1" s="1"/>
  <c r="AS47" i="1" s="1"/>
  <c r="AE39" i="1"/>
  <c r="AJ39" i="1" s="1"/>
  <c r="AS39" i="1" s="1"/>
  <c r="AT285" i="1"/>
  <c r="AE280" i="1"/>
  <c r="AJ280" i="1" s="1"/>
  <c r="AS280" i="1" s="1"/>
  <c r="AE262" i="1"/>
  <c r="AJ262" i="1" s="1"/>
  <c r="AS262" i="1" s="1"/>
  <c r="AE250" i="1"/>
  <c r="AJ250" i="1" s="1"/>
  <c r="AS250" i="1" s="1"/>
  <c r="AT241" i="1"/>
  <c r="AE228" i="1"/>
  <c r="AJ228" i="1" s="1"/>
  <c r="AS228" i="1" s="1"/>
  <c r="AE225" i="1"/>
  <c r="AJ225" i="1" s="1"/>
  <c r="AS225" i="1" s="1"/>
  <c r="AO221" i="1"/>
  <c r="AE198" i="1"/>
  <c r="AJ198" i="1" s="1"/>
  <c r="AS198" i="1" s="1"/>
  <c r="AT153" i="1"/>
  <c r="AT151" i="1"/>
  <c r="AO142" i="1"/>
  <c r="AE138" i="1"/>
  <c r="AJ138" i="1" s="1"/>
  <c r="AS138" i="1" s="1"/>
  <c r="AE137" i="1"/>
  <c r="AJ137" i="1" s="1"/>
  <c r="AS137" i="1" s="1"/>
  <c r="AE136" i="1"/>
  <c r="AJ136" i="1" s="1"/>
  <c r="AS136" i="1" s="1"/>
  <c r="AE128" i="1"/>
  <c r="AJ128" i="1" s="1"/>
  <c r="AS128" i="1" s="1"/>
  <c r="AT123" i="1"/>
  <c r="AE112" i="1"/>
  <c r="AJ112" i="1" s="1"/>
  <c r="AS112" i="1" s="1"/>
  <c r="AO103" i="1"/>
  <c r="AO98" i="1"/>
  <c r="AT84" i="1"/>
  <c r="AT75" i="1"/>
  <c r="AO55" i="1"/>
  <c r="AO282" i="1"/>
  <c r="AT267" i="1"/>
  <c r="AO260" i="1"/>
  <c r="AE259" i="1"/>
  <c r="AJ259" i="1" s="1"/>
  <c r="AS259" i="1" s="1"/>
  <c r="AE258" i="1"/>
  <c r="AJ258" i="1" s="1"/>
  <c r="AS258" i="1" s="1"/>
  <c r="AT251" i="1"/>
  <c r="AE248" i="1"/>
  <c r="AJ248" i="1" s="1"/>
  <c r="AS248" i="1" s="1"/>
  <c r="AE235" i="1"/>
  <c r="AJ235" i="1" s="1"/>
  <c r="AS235" i="1" s="1"/>
  <c r="AE227" i="1"/>
  <c r="AJ227" i="1" s="1"/>
  <c r="AS227" i="1" s="1"/>
  <c r="AE218" i="1"/>
  <c r="AJ218" i="1" s="1"/>
  <c r="AS218" i="1" s="1"/>
  <c r="AT210" i="1"/>
  <c r="AE205" i="1"/>
  <c r="AJ205" i="1" s="1"/>
  <c r="AS205" i="1" s="1"/>
  <c r="AE203" i="1"/>
  <c r="AJ203" i="1" s="1"/>
  <c r="AS203" i="1" s="1"/>
  <c r="AT172" i="1"/>
  <c r="AT160" i="1"/>
  <c r="AT159" i="1"/>
  <c r="AT149" i="1"/>
  <c r="AE147" i="1"/>
  <c r="AJ147" i="1" s="1"/>
  <c r="AS147" i="1" s="1"/>
  <c r="AE120" i="1"/>
  <c r="AJ120" i="1" s="1"/>
  <c r="AS120" i="1" s="1"/>
  <c r="AT114" i="1"/>
  <c r="AE98" i="1"/>
  <c r="AJ98" i="1" s="1"/>
  <c r="AS98" i="1" s="1"/>
  <c r="AT78" i="1"/>
  <c r="AT48" i="1"/>
  <c r="AT42" i="1"/>
  <c r="AE35" i="1"/>
  <c r="AJ35" i="1" s="1"/>
  <c r="AS35" i="1" s="1"/>
  <c r="AE34" i="1"/>
  <c r="AJ34" i="1" s="1"/>
  <c r="AS34" i="1" s="1"/>
  <c r="AT229" i="1"/>
  <c r="AE223" i="1"/>
  <c r="AJ223" i="1" s="1"/>
  <c r="AS223" i="1" s="1"/>
  <c r="AO220" i="1"/>
  <c r="AE212" i="1"/>
  <c r="AJ212" i="1" s="1"/>
  <c r="AS212" i="1" s="1"/>
  <c r="AE190" i="1"/>
  <c r="AJ190" i="1" s="1"/>
  <c r="AS190" i="1" s="1"/>
  <c r="AE188" i="1"/>
  <c r="AJ188" i="1" s="1"/>
  <c r="AS188" i="1" s="1"/>
  <c r="AE183" i="1"/>
  <c r="AJ183" i="1" s="1"/>
  <c r="AS183" i="1" s="1"/>
  <c r="AT171" i="1"/>
  <c r="AE167" i="1"/>
  <c r="AJ167" i="1" s="1"/>
  <c r="AS167" i="1" s="1"/>
  <c r="AE134" i="1"/>
  <c r="AJ134" i="1" s="1"/>
  <c r="AS134" i="1" s="1"/>
  <c r="AE110" i="1"/>
  <c r="AJ110" i="1" s="1"/>
  <c r="AS110" i="1" s="1"/>
  <c r="AO92" i="1"/>
  <c r="AO74" i="1"/>
  <c r="AO67" i="1"/>
  <c r="AT39" i="1"/>
  <c r="AE273" i="1"/>
  <c r="AJ273" i="1" s="1"/>
  <c r="AS273" i="1" s="1"/>
  <c r="AE271" i="1"/>
  <c r="AJ271" i="1" s="1"/>
  <c r="AS271" i="1" s="1"/>
  <c r="AE244" i="1"/>
  <c r="AJ244" i="1" s="1"/>
  <c r="AS244" i="1" s="1"/>
  <c r="AE233" i="1"/>
  <c r="AJ233" i="1" s="1"/>
  <c r="AS233" i="1" s="1"/>
  <c r="AT227" i="1"/>
  <c r="AT170" i="1"/>
  <c r="AT135" i="1"/>
  <c r="AO127" i="1"/>
  <c r="AE119" i="1"/>
  <c r="AJ119" i="1" s="1"/>
  <c r="AS119" i="1" s="1"/>
  <c r="AE106" i="1"/>
  <c r="AJ106" i="1" s="1"/>
  <c r="AS106" i="1" s="1"/>
  <c r="AE105" i="1"/>
  <c r="AJ105" i="1" s="1"/>
  <c r="AS105" i="1" s="1"/>
  <c r="AE102" i="1"/>
  <c r="AJ102" i="1" s="1"/>
  <c r="AS102" i="1" s="1"/>
  <c r="AE99" i="1"/>
  <c r="AJ99" i="1" s="1"/>
  <c r="AS99" i="1" s="1"/>
  <c r="AO85" i="1"/>
  <c r="AE61" i="1"/>
  <c r="AJ61" i="1" s="1"/>
  <c r="AS61" i="1" s="1"/>
  <c r="AE58" i="1"/>
  <c r="AJ58" i="1" s="1"/>
  <c r="AS58" i="1" s="1"/>
  <c r="AE52" i="1"/>
  <c r="AJ52" i="1" s="1"/>
  <c r="AS52" i="1" s="1"/>
  <c r="AT36" i="1"/>
  <c r="AE288" i="1"/>
  <c r="AJ288" i="1" s="1"/>
  <c r="AS288" i="1" s="1"/>
  <c r="AT280" i="1"/>
  <c r="AE275" i="1"/>
  <c r="AJ275" i="1" s="1"/>
  <c r="AS275" i="1" s="1"/>
  <c r="AE272" i="1"/>
  <c r="AJ272" i="1" s="1"/>
  <c r="AS272" i="1" s="1"/>
  <c r="AE270" i="1"/>
  <c r="AJ270" i="1" s="1"/>
  <c r="AS270" i="1" s="1"/>
  <c r="AT265" i="1"/>
  <c r="AT262" i="1"/>
  <c r="AT258" i="1"/>
  <c r="AE256" i="1"/>
  <c r="AJ256" i="1" s="1"/>
  <c r="AS256" i="1" s="1"/>
  <c r="AE216" i="1"/>
  <c r="AJ216" i="1" s="1"/>
  <c r="AS216" i="1" s="1"/>
  <c r="AT204" i="1"/>
  <c r="AT197" i="1"/>
  <c r="AT194" i="1"/>
  <c r="AT192" i="1"/>
  <c r="AT191" i="1"/>
  <c r="AE186" i="1"/>
  <c r="AJ186" i="1" s="1"/>
  <c r="AS186" i="1" s="1"/>
  <c r="AT166" i="1"/>
  <c r="AE164" i="1"/>
  <c r="AJ164" i="1" s="1"/>
  <c r="AS164" i="1" s="1"/>
  <c r="AE162" i="1"/>
  <c r="AJ162" i="1" s="1"/>
  <c r="AS162" i="1" s="1"/>
  <c r="AO156" i="1"/>
  <c r="AE155" i="1"/>
  <c r="AJ155" i="1" s="1"/>
  <c r="AS155" i="1" s="1"/>
  <c r="AE153" i="1"/>
  <c r="AJ153" i="1" s="1"/>
  <c r="AS153" i="1" s="1"/>
  <c r="AE141" i="1"/>
  <c r="AJ141" i="1" s="1"/>
  <c r="AS141" i="1" s="1"/>
  <c r="AE133" i="1"/>
  <c r="AJ133" i="1" s="1"/>
  <c r="AS133" i="1" s="1"/>
  <c r="AT111" i="1"/>
  <c r="AE101" i="1"/>
  <c r="AJ101" i="1" s="1"/>
  <c r="AS101" i="1" s="1"/>
  <c r="AE100" i="1"/>
  <c r="AJ100" i="1" s="1"/>
  <c r="AS100" i="1" s="1"/>
  <c r="AE59" i="1"/>
  <c r="AJ59" i="1" s="1"/>
  <c r="AS59" i="1" s="1"/>
  <c r="AE57" i="1"/>
  <c r="AJ57" i="1" s="1"/>
  <c r="AS57" i="1" s="1"/>
  <c r="AE54" i="1"/>
  <c r="AJ54" i="1" s="1"/>
  <c r="AS54" i="1" s="1"/>
  <c r="AE53" i="1"/>
  <c r="AJ53" i="1" s="1"/>
  <c r="AS53" i="1" s="1"/>
  <c r="AO241" i="1"/>
  <c r="AO285" i="1"/>
  <c r="AO281" i="1"/>
  <c r="AO237" i="1"/>
  <c r="AO225" i="1"/>
  <c r="AO261" i="1"/>
  <c r="AO258" i="1"/>
  <c r="AO289" i="1"/>
  <c r="AO279" i="1"/>
  <c r="AO259" i="1"/>
  <c r="AO278" i="1"/>
  <c r="AO287" i="1"/>
  <c r="AO238" i="1"/>
  <c r="AO183" i="1"/>
  <c r="AE278" i="1"/>
  <c r="AJ278" i="1" s="1"/>
  <c r="AS278" i="1" s="1"/>
  <c r="AE122" i="1"/>
  <c r="AJ122" i="1" s="1"/>
  <c r="AS122" i="1" s="1"/>
  <c r="AT35" i="1"/>
  <c r="AO35" i="1"/>
  <c r="AO293" i="1"/>
  <c r="AO275" i="1"/>
  <c r="AO244" i="1"/>
  <c r="AE237" i="1"/>
  <c r="AJ237" i="1" s="1"/>
  <c r="AS237" i="1" s="1"/>
  <c r="AT220" i="1"/>
  <c r="AO216" i="1"/>
  <c r="AE176" i="1"/>
  <c r="AJ176" i="1" s="1"/>
  <c r="AS176" i="1" s="1"/>
  <c r="AE261" i="1"/>
  <c r="AJ261" i="1" s="1"/>
  <c r="AS261" i="1" s="1"/>
  <c r="AO207" i="1"/>
  <c r="AT296" i="1"/>
  <c r="AT275" i="1"/>
  <c r="AE241" i="1"/>
  <c r="AJ241" i="1" s="1"/>
  <c r="AS241" i="1" s="1"/>
  <c r="AE236" i="1"/>
  <c r="AJ236" i="1" s="1"/>
  <c r="AS236" i="1" s="1"/>
  <c r="AO205" i="1"/>
  <c r="AO188" i="1"/>
  <c r="AO37" i="1"/>
  <c r="AO115" i="1"/>
  <c r="AO203" i="1"/>
  <c r="AO105" i="1"/>
  <c r="AO226" i="1"/>
  <c r="AO159" i="1"/>
  <c r="AO201" i="1"/>
  <c r="AT240" i="1"/>
  <c r="AO297" i="1"/>
  <c r="AE292" i="1"/>
  <c r="AJ292" i="1" s="1"/>
  <c r="AS292" i="1" s="1"/>
  <c r="AO268" i="1"/>
  <c r="AO266" i="1"/>
  <c r="AT260" i="1"/>
  <c r="AO175" i="1"/>
  <c r="AE171" i="1"/>
  <c r="AJ171" i="1" s="1"/>
  <c r="AS171" i="1" s="1"/>
  <c r="AO141" i="1"/>
  <c r="AO136" i="1"/>
  <c r="AT136" i="1"/>
  <c r="AE251" i="1"/>
  <c r="AJ251" i="1" s="1"/>
  <c r="AS251" i="1" s="1"/>
  <c r="AE282" i="1"/>
  <c r="AJ282" i="1" s="1"/>
  <c r="AS282" i="1" s="1"/>
  <c r="AO249" i="1"/>
  <c r="AO214" i="1"/>
  <c r="AO199" i="1"/>
  <c r="AO198" i="1"/>
  <c r="AO191" i="1"/>
  <c r="AO189" i="1"/>
  <c r="AE109" i="1"/>
  <c r="AJ109" i="1" s="1"/>
  <c r="AS109" i="1" s="1"/>
  <c r="AO169" i="1"/>
  <c r="AO290" i="1"/>
  <c r="AT279" i="1"/>
  <c r="AO269" i="1"/>
  <c r="AO262" i="1"/>
  <c r="AO227" i="1"/>
  <c r="AT221" i="1"/>
  <c r="AO213" i="1"/>
  <c r="AO197" i="1"/>
  <c r="AE224" i="1"/>
  <c r="AJ224" i="1" s="1"/>
  <c r="AS224" i="1" s="1"/>
  <c r="AT292" i="1"/>
  <c r="AE265" i="1"/>
  <c r="AJ265" i="1" s="1"/>
  <c r="AS265" i="1" s="1"/>
  <c r="AO242" i="1"/>
  <c r="AO229" i="1"/>
  <c r="AE194" i="1"/>
  <c r="AJ194" i="1" s="1"/>
  <c r="AS194" i="1" s="1"/>
  <c r="AE177" i="1"/>
  <c r="AJ177" i="1" s="1"/>
  <c r="AS177" i="1" s="1"/>
  <c r="AO122" i="1"/>
  <c r="AT34" i="1"/>
  <c r="AO187" i="1"/>
  <c r="AT183" i="1"/>
  <c r="AO166" i="1"/>
  <c r="AO164" i="1"/>
  <c r="AO151" i="1"/>
  <c r="AO149" i="1"/>
  <c r="AO133" i="1"/>
  <c r="AE124" i="1"/>
  <c r="AJ124" i="1" s="1"/>
  <c r="AS124" i="1" s="1"/>
  <c r="AE157" i="1"/>
  <c r="AJ157" i="1" s="1"/>
  <c r="AS157" i="1" s="1"/>
  <c r="AE152" i="1"/>
  <c r="AJ152" i="1" s="1"/>
  <c r="AS152" i="1" s="1"/>
  <c r="AO150" i="1"/>
  <c r="AO111" i="1"/>
  <c r="AO196" i="1"/>
  <c r="AE187" i="1"/>
  <c r="AJ187" i="1" s="1"/>
  <c r="AS187" i="1" s="1"/>
  <c r="AO154" i="1"/>
  <c r="AO108" i="1"/>
  <c r="AE211" i="1"/>
  <c r="AJ211" i="1" s="1"/>
  <c r="AS211" i="1" s="1"/>
  <c r="AO209" i="1"/>
  <c r="AO193" i="1"/>
  <c r="AE191" i="1"/>
  <c r="AJ191" i="1" s="1"/>
  <c r="AS191" i="1" s="1"/>
  <c r="AE185" i="1"/>
  <c r="AJ185" i="1" s="1"/>
  <c r="AS185" i="1" s="1"/>
  <c r="AO146" i="1"/>
  <c r="AE139" i="1"/>
  <c r="AJ139" i="1" s="1"/>
  <c r="AS139" i="1" s="1"/>
  <c r="AO135" i="1"/>
  <c r="AO73" i="1"/>
  <c r="AT186" i="1"/>
  <c r="AO163" i="1"/>
  <c r="AO158" i="1"/>
  <c r="AO130" i="1"/>
  <c r="AO109" i="1"/>
  <c r="AE196" i="1"/>
  <c r="AJ196" i="1" s="1"/>
  <c r="AS196" i="1" s="1"/>
  <c r="AO186" i="1"/>
  <c r="AO182" i="1"/>
  <c r="AO177" i="1"/>
  <c r="AO172" i="1"/>
  <c r="AE165" i="1"/>
  <c r="AJ165" i="1" s="1"/>
  <c r="AS165" i="1" s="1"/>
  <c r="AE126" i="1"/>
  <c r="AJ126" i="1" s="1"/>
  <c r="AS126" i="1" s="1"/>
  <c r="AO121" i="1"/>
  <c r="AO117" i="1"/>
  <c r="AO79" i="1"/>
  <c r="AT181" i="1"/>
  <c r="AT173" i="1"/>
  <c r="AE163" i="1"/>
  <c r="AJ163" i="1" s="1"/>
  <c r="AS163" i="1" s="1"/>
  <c r="AE129" i="1"/>
  <c r="AJ129" i="1" s="1"/>
  <c r="AS129" i="1" s="1"/>
  <c r="AO114" i="1"/>
  <c r="AO36" i="1"/>
  <c r="AT185" i="1"/>
  <c r="AE156" i="1"/>
  <c r="AJ156" i="1" s="1"/>
  <c r="AS156" i="1" s="1"/>
  <c r="AO99" i="1"/>
  <c r="AE146" i="1"/>
  <c r="AJ146" i="1" s="1"/>
  <c r="AS146" i="1" s="1"/>
  <c r="AO106" i="1"/>
  <c r="AE193" i="1"/>
  <c r="AJ193" i="1" s="1"/>
  <c r="AS193" i="1" s="1"/>
  <c r="AO107" i="1"/>
  <c r="AO97" i="1"/>
  <c r="AO71" i="1"/>
  <c r="AO51" i="1"/>
  <c r="AE175" i="1"/>
  <c r="AJ175" i="1" s="1"/>
  <c r="AS175" i="1" s="1"/>
  <c r="AT156" i="1"/>
  <c r="AO76" i="1"/>
  <c r="AT70" i="1"/>
  <c r="AT193" i="1"/>
  <c r="AT169" i="1"/>
  <c r="AO93" i="1"/>
  <c r="AT77" i="1"/>
  <c r="AO77" i="1"/>
  <c r="AT100" i="1"/>
  <c r="AE97" i="1"/>
  <c r="AJ97" i="1" s="1"/>
  <c r="AS97" i="1" s="1"/>
  <c r="AE84" i="1"/>
  <c r="AJ84" i="1" s="1"/>
  <c r="AS84" i="1" s="1"/>
  <c r="AO57" i="1"/>
  <c r="AE96" i="1"/>
  <c r="AJ96" i="1" s="1"/>
  <c r="AS96" i="1" s="1"/>
  <c r="AO89" i="1"/>
  <c r="AT82" i="1"/>
  <c r="AO82" i="1"/>
  <c r="AO68" i="1"/>
  <c r="AO47" i="1"/>
  <c r="AO40" i="1"/>
  <c r="AE90" i="1"/>
  <c r="AJ90" i="1" s="1"/>
  <c r="AS90" i="1" s="1"/>
  <c r="AO83" i="1"/>
  <c r="AO62" i="1"/>
  <c r="AO61" i="1"/>
  <c r="AE48" i="1"/>
  <c r="AJ48" i="1" s="1"/>
  <c r="AS48" i="1" s="1"/>
  <c r="AT81" i="1"/>
  <c r="AE80" i="1"/>
  <c r="AJ80" i="1" s="1"/>
  <c r="AS80" i="1" s="1"/>
  <c r="AO78" i="1"/>
  <c r="AE74" i="1"/>
  <c r="AJ74" i="1" s="1"/>
  <c r="AS74" i="1" s="1"/>
  <c r="AO72" i="1"/>
  <c r="AO70" i="1"/>
  <c r="AT65" i="1"/>
  <c r="AO60" i="1"/>
  <c r="AO45" i="1"/>
  <c r="AE42" i="1"/>
  <c r="AJ42" i="1" s="1"/>
  <c r="AS42" i="1" s="1"/>
  <c r="AO34" i="1"/>
  <c r="AE104" i="1"/>
  <c r="AJ104" i="1" s="1"/>
  <c r="AS104" i="1" s="1"/>
  <c r="AT101" i="1"/>
  <c r="AO96" i="1"/>
  <c r="AO87" i="1"/>
  <c r="AE68" i="1"/>
  <c r="AJ68" i="1" s="1"/>
  <c r="AS68" i="1" s="1"/>
  <c r="AO66" i="1"/>
  <c r="AO64" i="1"/>
  <c r="AE62" i="1"/>
  <c r="AJ62" i="1" s="1"/>
  <c r="AS62" i="1" s="1"/>
  <c r="AO58" i="1"/>
  <c r="AE36" i="1"/>
  <c r="AJ36" i="1" s="1"/>
  <c r="AS36" i="1" s="1"/>
  <c r="AE78" i="1"/>
  <c r="AJ78" i="1" s="1"/>
  <c r="AS78" i="1" s="1"/>
  <c r="AO39" i="1"/>
  <c r="AO100" i="1"/>
  <c r="AT95" i="1"/>
  <c r="AE72" i="1"/>
  <c r="AJ72" i="1" s="1"/>
  <c r="AS72" i="1" s="1"/>
  <c r="AE56" i="1"/>
  <c r="AJ56" i="1" s="1"/>
  <c r="AS56" i="1" s="1"/>
  <c r="AE41" i="1"/>
  <c r="AJ41" i="1" s="1"/>
  <c r="AS41" i="1" s="1"/>
  <c r="AO81" i="1"/>
  <c r="AO54" i="1"/>
  <c r="AT52" i="1"/>
  <c r="AT47" i="1"/>
  <c r="AT46" i="1"/>
  <c r="AT94" i="1"/>
  <c r="AT88" i="1"/>
  <c r="AE77" i="1"/>
  <c r="AJ77" i="1" s="1"/>
  <c r="AS77" i="1" s="1"/>
  <c r="AO75" i="1"/>
  <c r="AE71" i="1"/>
  <c r="AJ71" i="1" s="1"/>
  <c r="AS71" i="1" s="1"/>
  <c r="AE66" i="1"/>
  <c r="AJ66" i="1" s="1"/>
  <c r="AS66" i="1" s="1"/>
  <c r="AO52" i="1"/>
  <c r="AO46" i="1"/>
  <c r="AO94" i="1"/>
  <c r="AO90" i="1"/>
  <c r="AO88" i="1"/>
  <c r="AT83" i="1"/>
  <c r="AO69" i="1"/>
  <c r="AO48" i="1"/>
  <c r="AT41" i="1"/>
  <c r="AT93" i="1"/>
  <c r="AE65" i="1"/>
  <c r="AJ65" i="1" s="1"/>
  <c r="AS65" i="1" s="1"/>
  <c r="AO63" i="1"/>
  <c r="AE60" i="1"/>
  <c r="AJ60" i="1" s="1"/>
  <c r="AS60" i="1" s="1"/>
  <c r="AT51" i="1"/>
  <c r="AT40" i="1"/>
  <c r="AO32" i="1"/>
  <c r="AO15" i="1"/>
  <c r="AE16" i="1"/>
  <c r="AJ16" i="1" s="1"/>
  <c r="AS16" i="1" s="1"/>
  <c r="AO13" i="1"/>
  <c r="AO14" i="1"/>
  <c r="AO25" i="1"/>
  <c r="AT26" i="1"/>
  <c r="AT30" i="1"/>
  <c r="AT32" i="1"/>
  <c r="AT28" i="1"/>
  <c r="AT14" i="1"/>
  <c r="AE10" i="1"/>
  <c r="AJ10" i="1" s="1"/>
  <c r="AS10" i="1" s="1"/>
  <c r="AE22" i="1"/>
  <c r="AJ22" i="1" s="1"/>
  <c r="AS22" i="1" s="1"/>
  <c r="AE27" i="1"/>
  <c r="AJ27" i="1" s="1"/>
  <c r="AS27" i="1" s="1"/>
  <c r="AE29" i="1"/>
  <c r="AJ29" i="1" s="1"/>
  <c r="AS29" i="1" s="1"/>
  <c r="AE15" i="1"/>
  <c r="AJ15" i="1" s="1"/>
  <c r="AS15" i="1" s="1"/>
  <c r="AE33" i="1"/>
  <c r="AJ33" i="1" s="1"/>
  <c r="AS33" i="1" s="1"/>
  <c r="AE21" i="1"/>
  <c r="AJ21" i="1" s="1"/>
  <c r="AS21" i="1" s="1"/>
  <c r="AT24" i="1"/>
  <c r="AO29" i="1"/>
  <c r="AO33" i="1"/>
  <c r="AO17" i="1"/>
  <c r="AO11" i="1"/>
  <c r="AO23" i="1"/>
  <c r="AO27" i="1"/>
  <c r="AO31" i="1"/>
  <c r="AO20" i="1"/>
  <c r="AO26" i="1"/>
  <c r="AU233" i="1" l="1"/>
  <c r="AU16" i="1"/>
  <c r="AU152" i="1"/>
  <c r="AU124" i="1"/>
  <c r="AU139" i="1"/>
  <c r="AU89" i="1"/>
  <c r="AU131" i="1"/>
  <c r="AU212" i="1"/>
  <c r="AU286" i="1"/>
  <c r="AU76" i="1"/>
  <c r="AU249" i="1"/>
  <c r="AU288" i="1"/>
  <c r="AU283" i="1"/>
  <c r="AU163" i="1"/>
  <c r="AU92" i="1"/>
  <c r="AU273" i="1"/>
  <c r="AU141" i="1"/>
  <c r="AU108" i="1"/>
  <c r="AU109" i="1"/>
  <c r="AU155" i="1"/>
  <c r="AU199" i="1"/>
  <c r="AU110" i="1"/>
  <c r="AU97" i="1"/>
  <c r="AU207" i="1"/>
  <c r="AU98" i="1"/>
  <c r="AU239" i="1"/>
  <c r="AU219" i="1"/>
  <c r="AU85" i="1"/>
  <c r="AU253" i="1"/>
  <c r="AU44" i="1"/>
  <c r="AU21" i="1"/>
  <c r="AU282" i="1"/>
  <c r="AU195" i="1"/>
  <c r="AU214" i="1"/>
  <c r="AU274" i="1"/>
  <c r="AU79" i="1"/>
  <c r="AU132" i="1"/>
  <c r="AU60" i="1"/>
  <c r="AU261" i="1"/>
  <c r="AU138" i="1"/>
  <c r="AU120" i="1"/>
  <c r="AU178" i="1"/>
  <c r="AU294" i="1"/>
  <c r="AU224" i="1"/>
  <c r="AU218" i="1"/>
  <c r="AU125" i="1"/>
  <c r="AU104" i="1"/>
  <c r="AU39" i="1"/>
  <c r="AU22" i="1"/>
  <c r="AU225" i="1"/>
  <c r="AU140" i="1"/>
  <c r="AU90" i="1"/>
  <c r="AU49" i="1"/>
  <c r="AU137" i="1"/>
  <c r="AU103" i="1"/>
  <c r="AU142" i="1"/>
  <c r="AU250" i="1"/>
  <c r="AU130" i="1"/>
  <c r="AU176" i="1"/>
  <c r="AU216" i="1"/>
  <c r="AU134" i="1"/>
  <c r="AU259" i="1"/>
  <c r="AU106" i="1"/>
  <c r="AU257" i="1"/>
  <c r="AU113" i="1"/>
  <c r="AU143" i="1"/>
  <c r="AU17" i="1"/>
  <c r="AU25" i="1"/>
  <c r="AU11" i="1"/>
  <c r="AU242" i="1"/>
  <c r="AU165" i="1"/>
  <c r="AU272" i="1"/>
  <c r="AU264" i="1"/>
  <c r="AU71" i="1"/>
  <c r="AU122" i="1"/>
  <c r="AU119" i="1"/>
  <c r="AU200" i="1"/>
  <c r="AU226" i="1"/>
  <c r="AU72" i="1"/>
  <c r="AU43" i="1"/>
  <c r="AU201" i="1"/>
  <c r="AU58" i="1"/>
  <c r="AU34" i="1"/>
  <c r="AU237" i="1"/>
  <c r="AU157" i="1"/>
  <c r="AU188" i="1"/>
  <c r="AU31" i="1"/>
  <c r="AU297" i="1"/>
  <c r="AU206" i="1"/>
  <c r="AU167" i="1"/>
  <c r="AU73" i="1"/>
  <c r="AU236" i="1"/>
  <c r="AU147" i="1"/>
  <c r="AU197" i="1"/>
  <c r="AU69" i="1"/>
  <c r="AU102" i="1"/>
  <c r="AU115" i="1"/>
  <c r="AU174" i="1"/>
  <c r="AU291" i="1"/>
  <c r="AU213" i="1"/>
  <c r="AU117" i="1"/>
  <c r="AU126" i="1"/>
  <c r="AU271" i="1"/>
  <c r="AU38" i="1"/>
  <c r="AU127" i="1"/>
  <c r="AU99" i="1"/>
  <c r="AU277" i="1"/>
  <c r="AU268" i="1"/>
  <c r="AU61" i="1"/>
  <c r="AU19" i="1"/>
  <c r="AU53" i="1"/>
  <c r="AU28" i="1"/>
  <c r="AU161" i="1"/>
  <c r="AU187" i="1"/>
  <c r="AU276" i="1"/>
  <c r="AU296" i="1"/>
  <c r="AU192" i="1"/>
  <c r="AU128" i="1"/>
  <c r="AU100" i="1"/>
  <c r="AU280" i="1"/>
  <c r="AU145" i="1"/>
  <c r="AU26" i="1"/>
  <c r="AU202" i="1"/>
  <c r="AU243" i="1"/>
  <c r="AU67" i="1"/>
  <c r="AU246" i="1"/>
  <c r="AU196" i="1"/>
  <c r="AU203" i="1"/>
  <c r="AU18" i="1"/>
  <c r="AU62" i="1"/>
  <c r="AU146" i="1"/>
  <c r="AU133" i="1"/>
  <c r="AU170" i="1"/>
  <c r="AU205" i="1"/>
  <c r="AU150" i="1"/>
  <c r="AU121" i="1"/>
  <c r="AU118" i="1"/>
  <c r="AU215" i="1"/>
  <c r="AU13" i="1"/>
  <c r="AU91" i="1"/>
  <c r="AU217" i="1"/>
  <c r="AU10" i="1"/>
  <c r="AU175" i="1"/>
  <c r="AU234" i="1"/>
  <c r="AU295" i="1"/>
  <c r="AU46" i="1"/>
  <c r="AU238" i="1"/>
  <c r="AU151" i="1"/>
  <c r="AU198" i="1"/>
  <c r="AU107" i="1"/>
  <c r="AU114" i="1"/>
  <c r="AU116" i="1"/>
  <c r="AU240" i="1"/>
  <c r="AU112" i="1"/>
  <c r="AU228" i="1"/>
  <c r="AU37" i="1"/>
  <c r="AU159" i="1"/>
  <c r="AU171" i="1"/>
  <c r="AU148" i="1"/>
  <c r="AU55" i="1"/>
  <c r="AU158" i="1"/>
  <c r="AU254" i="1"/>
  <c r="AU105" i="1"/>
  <c r="AU269" i="1"/>
  <c r="AU256" i="1"/>
  <c r="AU80" i="1"/>
  <c r="AU177" i="1"/>
  <c r="AU182" i="1"/>
  <c r="AU15" i="1"/>
  <c r="AU36" i="1"/>
  <c r="AU252" i="1"/>
  <c r="AU235" i="1"/>
  <c r="AU160" i="1"/>
  <c r="AU284" i="1"/>
  <c r="AU222" i="1"/>
  <c r="AU153" i="1"/>
  <c r="AU65" i="1"/>
  <c r="AU66" i="1"/>
  <c r="AU168" i="1"/>
  <c r="AU208" i="1"/>
  <c r="AU183" i="1"/>
  <c r="AU64" i="1"/>
  <c r="AU247" i="1"/>
  <c r="AU190" i="1"/>
  <c r="AU51" i="1"/>
  <c r="AU232" i="1"/>
  <c r="AU209" i="1"/>
  <c r="AU154" i="1"/>
  <c r="AU230" i="1"/>
  <c r="AU70" i="1"/>
  <c r="AU86" i="1"/>
  <c r="AU111" i="1"/>
  <c r="AU266" i="1"/>
  <c r="AU54" i="1"/>
  <c r="AU164" i="1"/>
  <c r="AU56" i="1"/>
  <c r="AU231" i="1"/>
  <c r="AU63" i="1"/>
  <c r="AU136" i="1"/>
  <c r="AU57" i="1"/>
  <c r="AU270" i="1"/>
  <c r="AU258" i="1"/>
  <c r="AU50" i="1"/>
  <c r="AU23" i="1"/>
  <c r="AU263" i="1"/>
  <c r="AU210" i="1"/>
  <c r="AU12" i="1"/>
  <c r="AU14" i="1"/>
  <c r="AU135" i="1"/>
  <c r="AU149" i="1"/>
  <c r="AU227" i="1"/>
  <c r="AU78" i="1"/>
  <c r="AU74" i="1"/>
  <c r="AU40" i="1"/>
  <c r="AU96" i="1"/>
  <c r="AU156" i="1"/>
  <c r="AU184" i="1"/>
  <c r="AU169" i="1"/>
  <c r="AU267" i="1"/>
  <c r="AU244" i="1"/>
  <c r="AU223" i="1"/>
  <c r="AU248" i="1"/>
  <c r="AU75" i="1"/>
  <c r="AU81" i="1"/>
  <c r="AU93" i="1"/>
  <c r="AU255" i="1"/>
  <c r="AU84" i="1"/>
  <c r="AU173" i="1"/>
  <c r="AU285" i="1"/>
  <c r="AU211" i="1"/>
  <c r="AU287" i="1"/>
  <c r="AU251" i="1"/>
  <c r="AU59" i="1"/>
  <c r="AU179" i="1"/>
  <c r="AU33" i="1"/>
  <c r="AU48" i="1"/>
  <c r="AU262" i="1"/>
  <c r="AU229" i="1"/>
  <c r="AU290" i="1"/>
  <c r="AU32" i="1"/>
  <c r="AU193" i="1"/>
  <c r="AU30" i="1"/>
  <c r="AU281" i="1"/>
  <c r="AU162" i="1"/>
  <c r="AU220" i="1"/>
  <c r="AU241" i="1"/>
  <c r="AU123" i="1"/>
  <c r="AU20" i="1"/>
  <c r="AU27" i="1"/>
  <c r="AU129" i="1"/>
  <c r="AU52" i="1"/>
  <c r="AU95" i="1"/>
  <c r="AU24" i="1"/>
  <c r="AU42" i="1"/>
  <c r="AU185" i="1"/>
  <c r="AU35" i="1"/>
  <c r="AU29" i="1"/>
  <c r="AU45" i="1"/>
  <c r="AU191" i="1"/>
  <c r="AU279" i="1"/>
  <c r="AU68" i="1"/>
  <c r="AU166" i="1"/>
  <c r="AU260" i="1"/>
  <c r="AU88" i="1"/>
  <c r="AU83" i="1"/>
  <c r="AU189" i="1"/>
  <c r="AU194" i="1"/>
  <c r="AU265" i="1"/>
  <c r="AU87" i="1"/>
  <c r="AU47" i="1"/>
  <c r="AU181" i="1"/>
  <c r="AU144" i="1"/>
  <c r="AU77" i="1"/>
  <c r="AU41" i="1"/>
  <c r="AU101" i="1"/>
  <c r="AU172" i="1"/>
  <c r="AU204" i="1"/>
  <c r="AU94" i="1"/>
  <c r="AU82" i="1"/>
  <c r="AU180" i="1"/>
  <c r="AU221" i="1"/>
  <c r="AU292" i="1"/>
  <c r="AU278" i="1"/>
  <c r="AU275" i="1"/>
  <c r="AU186" i="1"/>
</calcChain>
</file>

<file path=xl/sharedStrings.xml><?xml version="1.0" encoding="utf-8"?>
<sst xmlns="http://schemas.openxmlformats.org/spreadsheetml/2006/main" count="1539" uniqueCount="400">
  <si>
    <t>date</t>
  </si>
  <si>
    <t>chart</t>
  </si>
  <si>
    <t>Haver Download</t>
  </si>
  <si>
    <t>Calculated: Housing Services Inflation</t>
  </si>
  <si>
    <t xml:space="preserve"> </t>
  </si>
  <si>
    <t>Inflation Rates</t>
  </si>
  <si>
    <t>Calculated: adjusted weights</t>
  </si>
  <si>
    <t>Calculated: Contributions</t>
  </si>
  <si>
    <t>core index</t>
  </si>
  <si>
    <t>core weight</t>
  </si>
  <si>
    <t>core goods
index</t>
  </si>
  <si>
    <t>core goods weight</t>
  </si>
  <si>
    <t>rent primary residence index</t>
  </si>
  <si>
    <t>rent primary residence weight</t>
  </si>
  <si>
    <t>OER index</t>
  </si>
  <si>
    <t>OER weight</t>
  </si>
  <si>
    <t>supercore price index constructed by Haver--for checking</t>
  </si>
  <si>
    <t>rent primary residence inflation m/m pct increase</t>
  </si>
  <si>
    <r>
      <t xml:space="preserve">rent primary residence: </t>
    </r>
    <r>
      <rPr>
        <b/>
        <i/>
        <sz val="11"/>
        <color theme="1"/>
        <rFont val="Calibri"/>
        <family val="2"/>
        <scheme val="minor"/>
      </rPr>
      <t>rel weight in housing services</t>
    </r>
  </si>
  <si>
    <t>OER inflation m/m pct increase</t>
  </si>
  <si>
    <r>
      <t xml:space="preserve">OER: </t>
    </r>
    <r>
      <rPr>
        <b/>
        <i/>
        <sz val="11"/>
        <color theme="1"/>
        <rFont val="Calibri"/>
        <family val="2"/>
        <scheme val="minor"/>
      </rPr>
      <t>rel weight in housing services</t>
    </r>
  </si>
  <si>
    <t>housing services inflation m/m pct increase</t>
  </si>
  <si>
    <t>housing services relative importance in CPI-U</t>
  </si>
  <si>
    <t>core m/m pct</t>
  </si>
  <si>
    <t>housing services m/m pct</t>
  </si>
  <si>
    <t>core goods</t>
  </si>
  <si>
    <r>
      <t xml:space="preserve">housing services: </t>
    </r>
    <r>
      <rPr>
        <b/>
        <i/>
        <sz val="11"/>
        <color theme="1"/>
        <rFont val="Calibri"/>
        <family val="2"/>
        <scheme val="minor"/>
      </rPr>
      <t>rel weight in core</t>
    </r>
  </si>
  <si>
    <r>
      <t>core goods:</t>
    </r>
    <r>
      <rPr>
        <b/>
        <i/>
        <sz val="11"/>
        <color theme="1"/>
        <rFont val="Calibri"/>
        <family val="2"/>
        <scheme val="minor"/>
      </rPr>
      <t xml:space="preserve"> rel weight in core</t>
    </r>
  </si>
  <si>
    <r>
      <t xml:space="preserve">supercore:  </t>
    </r>
    <r>
      <rPr>
        <b/>
        <i/>
        <sz val="11"/>
        <color theme="1"/>
        <rFont val="Calibri"/>
        <family val="2"/>
        <scheme val="minor"/>
      </rPr>
      <t xml:space="preserve">rel weight in core </t>
    </r>
    <r>
      <rPr>
        <b/>
        <i/>
        <sz val="11"/>
        <color rgb="FFFF0000"/>
        <rFont val="Calibri"/>
        <family val="2"/>
        <scheme val="minor"/>
      </rPr>
      <t>(residual)</t>
    </r>
  </si>
  <si>
    <t>Core CPI inflation
m/m pct</t>
  </si>
  <si>
    <t>contrib housing services</t>
  </si>
  <si>
    <t>contrib core goods</t>
  </si>
  <si>
    <r>
      <t xml:space="preserve">contrib supercore </t>
    </r>
    <r>
      <rPr>
        <b/>
        <sz val="11"/>
        <color rgb="FFFF0000"/>
        <rFont val="Calibri"/>
        <family val="2"/>
        <scheme val="minor"/>
      </rPr>
      <t>(residual)</t>
    </r>
  </si>
  <si>
    <t>Jan-2000 *M</t>
  </si>
  <si>
    <t>.excel_last</t>
  </si>
  <si>
    <t>UIXFDG@CPIDATA</t>
  </si>
  <si>
    <t>RUIXFDGM@CPIDATA</t>
  </si>
  <si>
    <t>UCCXFDG@CPIDATA</t>
  </si>
  <si>
    <t>RUCXFDGM@CPIDATA</t>
  </si>
  <si>
    <t>UHSP@CPIDATA</t>
  </si>
  <si>
    <t>RPCUHSRR@CPIDATA</t>
  </si>
  <si>
    <t>UHOA@CPIDATA</t>
  </si>
  <si>
    <t>RPCUHSHA@CPIDATA</t>
  </si>
  <si>
    <t>PCUSERH@USECON</t>
  </si>
  <si>
    <t>.DESC</t>
  </si>
  <si>
    <t>CPI-U: All Items Less Food &amp; Energy (SA, 1982-84=100)</t>
  </si>
  <si>
    <t>CPI-U: Relative Importance: All Items Less Food &amp; Energy (Parts per 100)</t>
  </si>
  <si>
    <t>CPI-U: Commodities Less Food &amp; Energy (SA, 1982-84=100)</t>
  </si>
  <si>
    <t>CPI-U: Relative Imp: Commodities Less Food &amp; Energy Commodities (Parts per 100)</t>
  </si>
  <si>
    <t>CPI-U: Rent of Primary Residence (SA, 1982-84=100)</t>
  </si>
  <si>
    <t>CPI-U Relative Importance: Rent of Primary Residence (Parts per 100)</t>
  </si>
  <si>
    <t>CPI-U: Owners' Equivalent Rent of Residences (SA, Dec-82=100)</t>
  </si>
  <si>
    <t>CPI-U Relative Importance: Owners' Equivalent Rent of Residences (Parts per 100)</t>
  </si>
  <si>
    <t>CPI-U: Services less Energy, Rent of Primary Residence &amp; OER (SA, 1983-84=100)</t>
  </si>
  <si>
    <t>.LSOURCE</t>
  </si>
  <si>
    <t>Bureau of Labor Statistics</t>
  </si>
  <si>
    <t>Bureau of Labor Statistics/Haver Analytics</t>
  </si>
  <si>
    <t>.AGG</t>
  </si>
  <si>
    <t>Average</t>
  </si>
  <si>
    <t>.DTLM</t>
  </si>
  <si>
    <t>Core CPI inflation</t>
  </si>
  <si>
    <t>Housing services inflation</t>
  </si>
  <si>
    <t>Core goods inflation</t>
  </si>
  <si>
    <t>Core services excluding housing (supercore) inflation</t>
  </si>
  <si>
    <t>Jan-2000</t>
  </si>
  <si>
    <t>Feb-2000</t>
  </si>
  <si>
    <t>Mar-2000</t>
  </si>
  <si>
    <t>Apr-2000</t>
  </si>
  <si>
    <t>May-2000</t>
  </si>
  <si>
    <t>Jun-2000</t>
  </si>
  <si>
    <t>Jul-2000</t>
  </si>
  <si>
    <t>Aug-2000</t>
  </si>
  <si>
    <t>Sep-2000</t>
  </si>
  <si>
    <t>Oct-2000</t>
  </si>
  <si>
    <t>Nov-2000</t>
  </si>
  <si>
    <t>Dec-2000</t>
  </si>
  <si>
    <t>Jan-2001</t>
  </si>
  <si>
    <t>Feb-2001</t>
  </si>
  <si>
    <t>Mar-2001</t>
  </si>
  <si>
    <t>Apr-2001</t>
  </si>
  <si>
    <t>May-2001</t>
  </si>
  <si>
    <t>Jun-2001</t>
  </si>
  <si>
    <t>Jul-2001</t>
  </si>
  <si>
    <t>Aug-2001</t>
  </si>
  <si>
    <t>Sep-2001</t>
  </si>
  <si>
    <t>Oct-2001</t>
  </si>
  <si>
    <t>Nov-2001</t>
  </si>
  <si>
    <t>Dec-2001</t>
  </si>
  <si>
    <t>Jan-2002</t>
  </si>
  <si>
    <t>Feb-2002</t>
  </si>
  <si>
    <t>Mar-2002</t>
  </si>
  <si>
    <t>Apr-2002</t>
  </si>
  <si>
    <t>May-2002</t>
  </si>
  <si>
    <t>Jun-2002</t>
  </si>
  <si>
    <t>Jul-2002</t>
  </si>
  <si>
    <t>Aug-2002</t>
  </si>
  <si>
    <t>Sep-2002</t>
  </si>
  <si>
    <t>Oct-2002</t>
  </si>
  <si>
    <t>Nov-2002</t>
  </si>
  <si>
    <t>Dec-2002</t>
  </si>
  <si>
    <t>Jan-2003</t>
  </si>
  <si>
    <t>Feb-2003</t>
  </si>
  <si>
    <t>Mar-2003</t>
  </si>
  <si>
    <t>Apr-2003</t>
  </si>
  <si>
    <t>May-2003</t>
  </si>
  <si>
    <t>Jun-2003</t>
  </si>
  <si>
    <t>Jul-2003</t>
  </si>
  <si>
    <t>Aug-2003</t>
  </si>
  <si>
    <t>Sep-2003</t>
  </si>
  <si>
    <t>Oct-2003</t>
  </si>
  <si>
    <t>Nov-2003</t>
  </si>
  <si>
    <t>Dec-2003</t>
  </si>
  <si>
    <t>Jan-2004</t>
  </si>
  <si>
    <t>Feb-2004</t>
  </si>
  <si>
    <t>Mar-2004</t>
  </si>
  <si>
    <t>Apr-2004</t>
  </si>
  <si>
    <t>May-2004</t>
  </si>
  <si>
    <t>Jun-2004</t>
  </si>
  <si>
    <t>Jul-2004</t>
  </si>
  <si>
    <t>Aug-2004</t>
  </si>
  <si>
    <t>Sep-2004</t>
  </si>
  <si>
    <t>Oct-2004</t>
  </si>
  <si>
    <t>Nov-2004</t>
  </si>
  <si>
    <t>Dec-2004</t>
  </si>
  <si>
    <t>Jan-2005</t>
  </si>
  <si>
    <t>Feb-2005</t>
  </si>
  <si>
    <t>Mar-2005</t>
  </si>
  <si>
    <t>Apr-2005</t>
  </si>
  <si>
    <t>May-2005</t>
  </si>
  <si>
    <t>Jun-2005</t>
  </si>
  <si>
    <t>Jul-2005</t>
  </si>
  <si>
    <t>Aug-2005</t>
  </si>
  <si>
    <t>Sep-2005</t>
  </si>
  <si>
    <t>Oct-2005</t>
  </si>
  <si>
    <t>Nov-2005</t>
  </si>
  <si>
    <t>Dec-2005</t>
  </si>
  <si>
    <t>Jan-2006</t>
  </si>
  <si>
    <t>Feb-2006</t>
  </si>
  <si>
    <t>Mar-2006</t>
  </si>
  <si>
    <t>Apr-2006</t>
  </si>
  <si>
    <t>May-2006</t>
  </si>
  <si>
    <t>Jun-2006</t>
  </si>
  <si>
    <t>Jul-2006</t>
  </si>
  <si>
    <t>Aug-2006</t>
  </si>
  <si>
    <t>Sep-2006</t>
  </si>
  <si>
    <t>Oct-2006</t>
  </si>
  <si>
    <t>Nov-2006</t>
  </si>
  <si>
    <t>Dec-2006</t>
  </si>
  <si>
    <t>Jan-2007</t>
  </si>
  <si>
    <t>Feb-2007</t>
  </si>
  <si>
    <t>Mar-2007</t>
  </si>
  <si>
    <t>Apr-2007</t>
  </si>
  <si>
    <t>May-2007</t>
  </si>
  <si>
    <t>Jun-2007</t>
  </si>
  <si>
    <t>Jul-2007</t>
  </si>
  <si>
    <t>Aug-2007</t>
  </si>
  <si>
    <t>Sep-2007</t>
  </si>
  <si>
    <t>Oct-2007</t>
  </si>
  <si>
    <t>Nov-2007</t>
  </si>
  <si>
    <t>Dec-2007</t>
  </si>
  <si>
    <t>Jan-2008</t>
  </si>
  <si>
    <t>Feb-2008</t>
  </si>
  <si>
    <t>Mar-2008</t>
  </si>
  <si>
    <t>Apr-2008</t>
  </si>
  <si>
    <t>May-2008</t>
  </si>
  <si>
    <t>Jun-2008</t>
  </si>
  <si>
    <t>Jul-2008</t>
  </si>
  <si>
    <t>Aug-2008</t>
  </si>
  <si>
    <t>Sep-2008</t>
  </si>
  <si>
    <t>Oct-2008</t>
  </si>
  <si>
    <t>Nov-2008</t>
  </si>
  <si>
    <t>Dec-2008</t>
  </si>
  <si>
    <t>Jan-2009</t>
  </si>
  <si>
    <t>Feb-2009</t>
  </si>
  <si>
    <t>Mar-2009</t>
  </si>
  <si>
    <t>Apr-2009</t>
  </si>
  <si>
    <t>May-2009</t>
  </si>
  <si>
    <t>Jun-2009</t>
  </si>
  <si>
    <t>Jul-2009</t>
  </si>
  <si>
    <t>Aug-2009</t>
  </si>
  <si>
    <t>Sep-2009</t>
  </si>
  <si>
    <t>Oct-2009</t>
  </si>
  <si>
    <t>Nov-2009</t>
  </si>
  <si>
    <t>Dec-2009</t>
  </si>
  <si>
    <t>Jan-2010</t>
  </si>
  <si>
    <t>Feb-2010</t>
  </si>
  <si>
    <t>Mar-2010</t>
  </si>
  <si>
    <t>Apr-2010</t>
  </si>
  <si>
    <t>May-2010</t>
  </si>
  <si>
    <t>Jun-2010</t>
  </si>
  <si>
    <t>Jul-2010</t>
  </si>
  <si>
    <t>Aug-2010</t>
  </si>
  <si>
    <t>Sep-2010</t>
  </si>
  <si>
    <t>Oct-2010</t>
  </si>
  <si>
    <t>Nov-2010</t>
  </si>
  <si>
    <t>Dec-2010</t>
  </si>
  <si>
    <t>Jan-2011</t>
  </si>
  <si>
    <t>Feb-2011</t>
  </si>
  <si>
    <t>Mar-2011</t>
  </si>
  <si>
    <t>Apr-2011</t>
  </si>
  <si>
    <t>May-2011</t>
  </si>
  <si>
    <t>Jun-2011</t>
  </si>
  <si>
    <t>Jul-2011</t>
  </si>
  <si>
    <t>Aug-2011</t>
  </si>
  <si>
    <t>Sep-2011</t>
  </si>
  <si>
    <t>Oct-2011</t>
  </si>
  <si>
    <t>Nov-2011</t>
  </si>
  <si>
    <t>Dec-2011</t>
  </si>
  <si>
    <t>Jan-2012</t>
  </si>
  <si>
    <t>Feb-2012</t>
  </si>
  <si>
    <t>Mar-2012</t>
  </si>
  <si>
    <t>Apr-2012</t>
  </si>
  <si>
    <t>May-2012</t>
  </si>
  <si>
    <t>Jun-2012</t>
  </si>
  <si>
    <t>Jul-2012</t>
  </si>
  <si>
    <t>Aug-2012</t>
  </si>
  <si>
    <t>Sep-2012</t>
  </si>
  <si>
    <t>Oct-2012</t>
  </si>
  <si>
    <t>Nov-2012</t>
  </si>
  <si>
    <t>Dec-2012</t>
  </si>
  <si>
    <t>Jan-2013</t>
  </si>
  <si>
    <t>Feb-2013</t>
  </si>
  <si>
    <t>Mar-2013</t>
  </si>
  <si>
    <t>Apr-2013</t>
  </si>
  <si>
    <t>May-2013</t>
  </si>
  <si>
    <t>Jun-2013</t>
  </si>
  <si>
    <t>Jul-2013</t>
  </si>
  <si>
    <t>Aug-2013</t>
  </si>
  <si>
    <t>Sep-2013</t>
  </si>
  <si>
    <t>Oct-2013</t>
  </si>
  <si>
    <t>Nov-2013</t>
  </si>
  <si>
    <t>Dec-2013</t>
  </si>
  <si>
    <t>Jan-2014</t>
  </si>
  <si>
    <t>Feb-2014</t>
  </si>
  <si>
    <t>Mar-2014</t>
  </si>
  <si>
    <t>Apr-2014</t>
  </si>
  <si>
    <t>May-2014</t>
  </si>
  <si>
    <t>Jun-2014</t>
  </si>
  <si>
    <t>Jul-2014</t>
  </si>
  <si>
    <t>Aug-2014</t>
  </si>
  <si>
    <t>Sep-2014</t>
  </si>
  <si>
    <t>Oct-2014</t>
  </si>
  <si>
    <t>Nov-2014</t>
  </si>
  <si>
    <t>Dec-2014</t>
  </si>
  <si>
    <t>Jan-2015</t>
  </si>
  <si>
    <t>Feb-2015</t>
  </si>
  <si>
    <t>Mar-2015</t>
  </si>
  <si>
    <t>Apr-2015</t>
  </si>
  <si>
    <t>May-2015</t>
  </si>
  <si>
    <t>Jun-2015</t>
  </si>
  <si>
    <t>Jul-2015</t>
  </si>
  <si>
    <t>Aug-2015</t>
  </si>
  <si>
    <t>Sep-2015</t>
  </si>
  <si>
    <t>Oct-2015</t>
  </si>
  <si>
    <t>Nov-2015</t>
  </si>
  <si>
    <t>Dec-2015</t>
  </si>
  <si>
    <t>Jan-2016</t>
  </si>
  <si>
    <t>Feb-2016</t>
  </si>
  <si>
    <t>Mar-2016</t>
  </si>
  <si>
    <t>Apr-2016</t>
  </si>
  <si>
    <t>May-2016</t>
  </si>
  <si>
    <t>Jun-2016</t>
  </si>
  <si>
    <t>Jul-2016</t>
  </si>
  <si>
    <t>Aug-2016</t>
  </si>
  <si>
    <t>Sep-2016</t>
  </si>
  <si>
    <t>Oct-2016</t>
  </si>
  <si>
    <t>Nov-2016</t>
  </si>
  <si>
    <t>Dec-2016</t>
  </si>
  <si>
    <t>Jan-2017</t>
  </si>
  <si>
    <t>Feb-2017</t>
  </si>
  <si>
    <t>Mar-2017</t>
  </si>
  <si>
    <t>Apr-2017</t>
  </si>
  <si>
    <t>May-2017</t>
  </si>
  <si>
    <t>Jun-2017</t>
  </si>
  <si>
    <t>Jul-2017</t>
  </si>
  <si>
    <t>Aug-2017</t>
  </si>
  <si>
    <t>Sep-2017</t>
  </si>
  <si>
    <t>Oct-2017</t>
  </si>
  <si>
    <t>Nov-2017</t>
  </si>
  <si>
    <t>Dec-2017</t>
  </si>
  <si>
    <t>Jan-2018</t>
  </si>
  <si>
    <t>Feb-2018</t>
  </si>
  <si>
    <t>Mar-2018</t>
  </si>
  <si>
    <t>Apr-2018</t>
  </si>
  <si>
    <t>May-2018</t>
  </si>
  <si>
    <t>Jun-2018</t>
  </si>
  <si>
    <t>Jul-2018</t>
  </si>
  <si>
    <t>Aug-2018</t>
  </si>
  <si>
    <t>Sep-2018</t>
  </si>
  <si>
    <t>Oct-2018</t>
  </si>
  <si>
    <t>Nov-2018</t>
  </si>
  <si>
    <t>Dec-2018</t>
  </si>
  <si>
    <t>Jan-2019</t>
  </si>
  <si>
    <t>Feb-2019</t>
  </si>
  <si>
    <t>Mar-2019</t>
  </si>
  <si>
    <t>Apr-2019</t>
  </si>
  <si>
    <t>May-2019</t>
  </si>
  <si>
    <t>Jun-2019</t>
  </si>
  <si>
    <t>Jul-2019</t>
  </si>
  <si>
    <t>Aug-2019</t>
  </si>
  <si>
    <t>Sep-2019</t>
  </si>
  <si>
    <t>Oct-2019</t>
  </si>
  <si>
    <t>Nov-2019</t>
  </si>
  <si>
    <t>Dec-2019</t>
  </si>
  <si>
    <t>Jan-2020</t>
  </si>
  <si>
    <t>Feb-2020</t>
  </si>
  <si>
    <t>Mar-2020</t>
  </si>
  <si>
    <t>Apr-2020</t>
  </si>
  <si>
    <t>May-2020</t>
  </si>
  <si>
    <t>Jun-2020</t>
  </si>
  <si>
    <t>Jul-2020</t>
  </si>
  <si>
    <t>Aug-2020</t>
  </si>
  <si>
    <t>Sep-2020</t>
  </si>
  <si>
    <t>Oct-2020</t>
  </si>
  <si>
    <t>Nov-2020</t>
  </si>
  <si>
    <t>Dec-2020</t>
  </si>
  <si>
    <t>Jan-2021</t>
  </si>
  <si>
    <t>Feb-2021</t>
  </si>
  <si>
    <t>Mar-2021</t>
  </si>
  <si>
    <t>Apr-2021</t>
  </si>
  <si>
    <t>May-2021</t>
  </si>
  <si>
    <t>Jun-2021</t>
  </si>
  <si>
    <t>Jul-2021</t>
  </si>
  <si>
    <t>Aug-2021</t>
  </si>
  <si>
    <t>Sep-2021</t>
  </si>
  <si>
    <t>Oct-2021</t>
  </si>
  <si>
    <t>Nov-2021</t>
  </si>
  <si>
    <t>Dec-2021</t>
  </si>
  <si>
    <t>Jan-2022</t>
  </si>
  <si>
    <t>Feb-2022</t>
  </si>
  <si>
    <t>Mar-2022</t>
  </si>
  <si>
    <t>Apr-2022</t>
  </si>
  <si>
    <t>May-2022</t>
  </si>
  <si>
    <t>Jun-2022</t>
  </si>
  <si>
    <t>Jul-2022</t>
  </si>
  <si>
    <t>Aug-2022</t>
  </si>
  <si>
    <t>Sep-2022</t>
  </si>
  <si>
    <t>Oct-2022</t>
  </si>
  <si>
    <t>Nov-2022</t>
  </si>
  <si>
    <t>Dec-2022</t>
  </si>
  <si>
    <t>Jan-2023</t>
  </si>
  <si>
    <t>Feb-2023</t>
  </si>
  <si>
    <t>Mar-2023</t>
  </si>
  <si>
    <t>Apr-2023</t>
  </si>
  <si>
    <t>May-2023</t>
  </si>
  <si>
    <t>Jun-2023</t>
  </si>
  <si>
    <t>Jul-2023</t>
  </si>
  <si>
    <t>Aug-2023</t>
  </si>
  <si>
    <t>Sep-2023</t>
  </si>
  <si>
    <t>Oct-2023</t>
  </si>
  <si>
    <t>Nov-2023</t>
  </si>
  <si>
    <t>Dec-2023</t>
  </si>
  <si>
    <t>Jan-2024</t>
  </si>
  <si>
    <t>Feb-2024</t>
  </si>
  <si>
    <t>Mar-2024</t>
  </si>
  <si>
    <t>Apr-2024</t>
  </si>
  <si>
    <t>May-2024</t>
  </si>
  <si>
    <t>Jun-2024</t>
  </si>
  <si>
    <t>Jul-2024</t>
  </si>
  <si>
    <t>Aug-2024</t>
  </si>
  <si>
    <t>Sep-2024</t>
  </si>
  <si>
    <t>Oct-2024</t>
  </si>
  <si>
    <t>Nov-2024</t>
  </si>
  <si>
    <t>Dec-2024</t>
  </si>
  <si>
    <t>Jan-2025</t>
  </si>
  <si>
    <t>Feb-2025</t>
  </si>
  <si>
    <t>Mar-2025</t>
  </si>
  <si>
    <t>Apr-2025</t>
  </si>
  <si>
    <t>May-2025</t>
  </si>
  <si>
    <t>Jun-2025</t>
  </si>
  <si>
    <t>Jul-2025</t>
  </si>
  <si>
    <t>Aug-2025</t>
  </si>
  <si>
    <t>Sep-2025</t>
  </si>
  <si>
    <t>Oct-2025</t>
  </si>
  <si>
    <t>Nov-2025</t>
  </si>
  <si>
    <t>Dec-2025</t>
  </si>
  <si>
    <t>Mar-12-2024 07:35</t>
  </si>
  <si>
    <t>Mar-12-2024 07:36</t>
  </si>
  <si>
    <t>date range can be updated by double clicking on horizontal axis</t>
  </si>
  <si>
    <t>Over time, data for the months in the original posting gets revised.</t>
  </si>
  <si>
    <t>The most recent "vintage" of data is reported on the fist worksheet</t>
  </si>
  <si>
    <t>Note: This uses the same data (through January 2024) as reported in the "Charting the Economy" posted on Februaru 16, 2024</t>
  </si>
  <si>
    <t>Month of last observation:</t>
  </si>
  <si>
    <t>.TN</t>
  </si>
  <si>
    <t>Date of most recent release:</t>
  </si>
  <si>
    <t>date range in chart can be updated by double clicking on horizontal axis</t>
  </si>
  <si>
    <t>Mar-12-2025 07:32</t>
  </si>
  <si>
    <t>Mar-12-2025 07:37</t>
  </si>
  <si>
    <t>Mar-12-2025 07:33</t>
  </si>
  <si>
    <t xml:space="preserve">For research that uses this data, please cite:
Bray, Caleb, Jordan Rappaport, and Shu-Kuei X. Yang. 2025. Data file for the chart "Supercore Inflation Jumped in January, Suggesting Continuing Inflation Pressures" Federal Reserve Bank of Kansas City, Charting the Economy, February 16, 2024. Available at https://www.kansascityfed.org/research/charting-the-economy/supercore-inflation-jumped-in-january-suggesting-continuing-inflation-pressures/ </t>
  </si>
  <si>
    <t>U.S. Bureau of Labor Statistics. 2000-2025. CPI-U: All Items Less Food &amp; Energy (SA, 1982-84=100), January 2000 – February 2025. Accessed through Haver Analytics.</t>
  </si>
  <si>
    <t>U.S. Bureau of Labor Statistics. 2000-2025. CPI-U: Commodities Less Food &amp; Energy (SA, 1982-84=100), January 2000 – February 2025. Accessed through Haver Analytics.</t>
  </si>
  <si>
    <t>U.S. Bureau of Labor Statistics. 2000-2025. CPI-U: Owners' Equivalent Rent of Residences (SA, Dec-82=100), January 2000 – February 2025. Accessed through Haver Analytics.</t>
  </si>
  <si>
    <t>U.S. Bureau of Labor Statistics. 2000-2025. CPI-U: Relative Importance: All Items Less Food &amp; Energy (Parts per 100), January 2000 – February 2025. Accessed through Haver Analytics.</t>
  </si>
  <si>
    <t>U.S. Bureau of Labor Statistics. 2000-2025. CPI-U: Relative Importance: Commodities Less Food &amp; Energy Commodities (Parts per 100), January 2000 – February 2025. Accessed through Haver Analytics.</t>
  </si>
  <si>
    <t>U.S. Bureau of Labor Statistics. 2000-2025. CPI-U Relative Importance: Owners' Equivalent Rent of Residences (Parts per 100), January 2000 – February 2025. Accessed through Haver Analytics.</t>
  </si>
  <si>
    <t>U.S. Bureau of Labor Statistics. 2000-2025. CPI-U Relative Importance: Rent of Primary Residence (Parts per 100), January 2000 – February 2025. Accessed through Haver Analytics.</t>
  </si>
  <si>
    <t>U.S. Bureau of Labor Statistics. 2000-2025. CPI-U: Rent of Primary Residence (SA, 1982-84=100), January 2000 – February 2025. Accessed through Haver Analytics.</t>
  </si>
  <si>
    <t>U.S. Bureau of Labor Statistics. 2000-2025. CPI-U: Services less Energy, Rent of Primary Residence &amp; OER (SA, 1983-84=100), January 2000 – February 2025. Accessed through Haver Analytics.</t>
  </si>
  <si>
    <t>Copyright (c) 2025, Caleb Bray, Jordan Rappaport, Shu-Kuei X. Yang, and the Federal Reserve Bank of Kansas City. All rights reserved.
Redistribution and use in source and binary forms, with or without modification, are permitted provided that the following conditions are met:
* Redistributions of source code must retain the above copyright notice, this list of conditions and the following disclaimer.
* Redistributions in binary form must reproduce the above copyright notice, this list of conditions and the following disclaimer in the documentation and/or other materials provided with the distribution.
* Neither the name “Federal Reserve Bank of Kansas City” nor the names of its contributors may be used to endorse or promote products derived from this software without specific prior written permission.
*Any data provided herein is provided pursuant to a license between the data provider and the Federal Reserve Bank of Kansas City, is proprietary, and may not be redistributed. The Federal Reserve Bank of Kansas City does not own the data and cannot authorize its redistribution to any other party. Please contact the data provider for any questions concerning redistribution of the included data.
THIS SOFTWARE IS PROVIDED BY THE COPYRIGHT HOLDERS AND CONTRIBUTORS ""AS IS"" AND ANY EXPRESS OR IMPLIED WARRANTIES, INCLUDING, BUT NOT LIMITED TO, THE IMPLIED WARRANTIES OF MERCHANTABILITY AND FITNESS FOR A PARTICULAR PURPOSE ARE DISCLAIMED. IN NO EVENT SHALL THE COPYRIGHT HOLDER OR CONTRIBUTORS BE LIABLE FOR ANY DIRECT, INDIRECT, INCIDENTAL, SPECIAL, EXEMPLARY, OR CONSEQUENTIAL DAMAGES (INCLUDING, BUT NOT LIMITED TO, PROCUREMENT OF SUBSTITUTE GOODS OR SERVICES; LOSS OF USE, DATA, OR PROFITS; OR BUSINESS INTERRUPTION) HOWEVER CAUSED AND ON ANY THEORY OF LIABILITY, WHETHER IN CONTRACT, STRICT LIABILITY, OR TORT (INCLUDING NEGLIGENCE OR OTHERWISE) ARISING IN ANY WAY OUT OF THE USE OF THIS SOFTWARE, EVEN IF ADVISED OF THE POSSIBILITY OF SUCH DAMAGE.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</si>
</sst>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mmm&quot;-&quot;yyyy"/>
    <numFmt numFmtId="165" formatCode="0.000"/>
    <numFmt numFmtId="166" formatCode="0.0000"/>
    <numFmt numFmtId="167" formatCode="#,##0.0000"/>
  </numFmts>
  <fonts count="15" x14ac:knownFonts="1">
    <font>
      <sz val="11"/>
      <color theme="1"/>
      <name val="Calibri"/>
      <family val="2"/>
      <scheme val="minor"/>
    </font>
    <font>
      <b/>
      <sz val="11"/>
      <color theme="1"/>
      <name val="Calibri"/>
      <family val="2"/>
      <scheme val="minor"/>
    </font>
    <font>
      <u/>
      <sz val="11"/>
      <color theme="10"/>
      <name val="Calibri"/>
      <family val="2"/>
      <scheme val="minor"/>
    </font>
    <font>
      <b/>
      <sz val="11"/>
      <color indexed="8"/>
      <name val="Calibri"/>
      <family val="2"/>
    </font>
    <font>
      <b/>
      <sz val="11"/>
      <color rgb="FFFF0000"/>
      <name val="Calibri"/>
      <family val="2"/>
    </font>
    <font>
      <b/>
      <i/>
      <sz val="11"/>
      <color theme="1"/>
      <name val="Calibri"/>
      <family val="2"/>
      <scheme val="minor"/>
    </font>
    <font>
      <b/>
      <i/>
      <sz val="11"/>
      <color rgb="FFFF0000"/>
      <name val="Calibri"/>
      <family val="2"/>
      <scheme val="minor"/>
    </font>
    <font>
      <b/>
      <sz val="11"/>
      <color rgb="FFFF0000"/>
      <name val="Calibri"/>
      <family val="2"/>
      <scheme val="minor"/>
    </font>
    <font>
      <sz val="8"/>
      <name val="Calibri"/>
      <family val="2"/>
      <scheme val="minor"/>
    </font>
    <font>
      <b/>
      <u/>
      <sz val="11"/>
      <color theme="1"/>
      <name val="Calibri"/>
      <family val="2"/>
      <scheme val="minor"/>
    </font>
    <font>
      <b/>
      <sz val="8"/>
      <color theme="1"/>
      <name val="Calibri"/>
      <family val="2"/>
      <scheme val="minor"/>
    </font>
    <font>
      <sz val="8"/>
      <color theme="1"/>
      <name val="Calibri"/>
      <family val="2"/>
      <scheme val="minor"/>
    </font>
    <font>
      <u/>
      <sz val="8"/>
      <color theme="10"/>
      <name val="Calibri"/>
      <family val="2"/>
      <scheme val="minor"/>
    </font>
    <font>
      <u/>
      <sz val="8"/>
      <color indexed="30"/>
      <name val="Calibri"/>
      <family val="2"/>
    </font>
    <font>
      <b/>
      <sz val="12"/>
      <color theme="1"/>
      <name val="Garamond"/>
      <family val="1"/>
    </font>
  </fonts>
  <fills count="10">
    <fill>
      <patternFill patternType="none"/>
    </fill>
    <fill>
      <patternFill patternType="gray125"/>
    </fill>
    <fill>
      <patternFill patternType="solid">
        <fgColor theme="0" tint="-0.34998626667073579"/>
        <bgColor indexed="64"/>
      </patternFill>
    </fill>
    <fill>
      <patternFill patternType="solid">
        <fgColor rgb="FF99CCFF"/>
        <bgColor indexed="64"/>
      </patternFill>
    </fill>
    <fill>
      <patternFill patternType="solid">
        <fgColor theme="5" tint="0.79998168889431442"/>
        <bgColor indexed="64"/>
      </patternFill>
    </fill>
    <fill>
      <patternFill patternType="solid">
        <fgColor rgb="FF99FFCC"/>
        <bgColor indexed="64"/>
      </patternFill>
    </fill>
    <fill>
      <patternFill patternType="solid">
        <fgColor rgb="FF00FFFF"/>
        <bgColor indexed="64"/>
      </patternFill>
    </fill>
    <fill>
      <patternFill patternType="solid">
        <fgColor theme="0" tint="-0.14996795556505021"/>
        <bgColor indexed="64"/>
      </patternFill>
    </fill>
    <fill>
      <patternFill patternType="solid">
        <fgColor rgb="FFC38E83"/>
        <bgColor indexed="64"/>
      </patternFill>
    </fill>
    <fill>
      <patternFill patternType="solid">
        <fgColor theme="4" tint="0.59999389629810485"/>
        <bgColor indexed="64"/>
      </patternFill>
    </fill>
  </fills>
  <borders count="9">
    <border>
      <left/>
      <right/>
      <top/>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2" fillId="0" borderId="0" applyNumberFormat="0" applyFill="0" applyBorder="0" applyAlignment="0" applyProtection="0"/>
  </cellStyleXfs>
  <cellXfs count="51">
    <xf numFmtId="0" fontId="0" fillId="0" borderId="0" xfId="0"/>
    <xf numFmtId="0" fontId="1" fillId="2" borderId="0" xfId="0" applyFont="1" applyFill="1"/>
    <xf numFmtId="0" fontId="0" fillId="3" borderId="0" xfId="0" applyFill="1"/>
    <xf numFmtId="0" fontId="0" fillId="4" borderId="0" xfId="0" applyFill="1"/>
    <xf numFmtId="0" fontId="0" fillId="5" borderId="0" xfId="0" applyFill="1"/>
    <xf numFmtId="0" fontId="0" fillId="6" borderId="0" xfId="0" applyFill="1"/>
    <xf numFmtId="0" fontId="1" fillId="3" borderId="0" xfId="0" applyFont="1" applyFill="1" applyAlignment="1">
      <alignment wrapText="1"/>
    </xf>
    <xf numFmtId="0" fontId="1" fillId="4" borderId="0" xfId="0" applyFont="1" applyFill="1" applyAlignment="1">
      <alignment wrapText="1"/>
    </xf>
    <xf numFmtId="0" fontId="1" fillId="5" borderId="0" xfId="0" applyFont="1" applyFill="1" applyAlignment="1">
      <alignment wrapText="1"/>
    </xf>
    <xf numFmtId="0" fontId="1" fillId="6" borderId="0" xfId="0" applyFont="1" applyFill="1" applyAlignment="1">
      <alignment wrapText="1"/>
    </xf>
    <xf numFmtId="164" fontId="0" fillId="4" borderId="0" xfId="0" applyNumberFormat="1" applyFill="1"/>
    <xf numFmtId="164" fontId="0" fillId="6" borderId="0" xfId="0" applyNumberFormat="1" applyFill="1"/>
    <xf numFmtId="167" fontId="0" fillId="6" borderId="0" xfId="0" applyNumberFormat="1" applyFill="1"/>
    <xf numFmtId="167" fontId="0" fillId="3" borderId="0" xfId="0" applyNumberFormat="1" applyFill="1"/>
    <xf numFmtId="167" fontId="0" fillId="4" borderId="0" xfId="0" applyNumberFormat="1" applyFill="1"/>
    <xf numFmtId="167" fontId="0" fillId="5" borderId="0" xfId="0" applyNumberFormat="1" applyFill="1"/>
    <xf numFmtId="0" fontId="0" fillId="7" borderId="0" xfId="0" applyFill="1"/>
    <xf numFmtId="0" fontId="3" fillId="7" borderId="0" xfId="0" applyFont="1" applyFill="1" applyAlignment="1">
      <alignment wrapText="1"/>
    </xf>
    <xf numFmtId="0" fontId="4" fillId="7" borderId="0" xfId="0" applyFont="1" applyFill="1" applyAlignment="1">
      <alignment wrapText="1"/>
    </xf>
    <xf numFmtId="164" fontId="0" fillId="7" borderId="0" xfId="0" applyNumberFormat="1" applyFill="1"/>
    <xf numFmtId="165" fontId="0" fillId="7" borderId="0" xfId="0" applyNumberFormat="1" applyFill="1"/>
    <xf numFmtId="166" fontId="0" fillId="7" borderId="0" xfId="0" applyNumberFormat="1" applyFill="1"/>
    <xf numFmtId="0" fontId="9" fillId="3" borderId="0" xfId="0" applyFont="1" applyFill="1"/>
    <xf numFmtId="0" fontId="9" fillId="4" borderId="0" xfId="0" applyFont="1" applyFill="1"/>
    <xf numFmtId="0" fontId="9" fillId="5" borderId="0" xfId="0" applyFont="1" applyFill="1"/>
    <xf numFmtId="0" fontId="9" fillId="6" borderId="0" xfId="0" applyFont="1" applyFill="1"/>
    <xf numFmtId="0" fontId="10" fillId="7" borderId="0" xfId="0" applyFont="1" applyFill="1"/>
    <xf numFmtId="0" fontId="11" fillId="7" borderId="0" xfId="0" applyFont="1" applyFill="1" applyAlignment="1">
      <alignment wrapText="1"/>
    </xf>
    <xf numFmtId="0" fontId="11" fillId="0" borderId="0" xfId="0" applyFont="1" applyAlignment="1">
      <alignment wrapText="1"/>
    </xf>
    <xf numFmtId="0" fontId="10" fillId="2" borderId="0" xfId="0" applyFont="1" applyFill="1" applyAlignment="1">
      <alignment wrapText="1"/>
    </xf>
    <xf numFmtId="0" fontId="11" fillId="7" borderId="0" xfId="0" quotePrefix="1" applyFont="1" applyFill="1" applyAlignment="1">
      <alignment wrapText="1"/>
    </xf>
    <xf numFmtId="0" fontId="12" fillId="7" borderId="0" xfId="1" applyFont="1" applyFill="1" applyAlignment="1">
      <alignment wrapText="1"/>
    </xf>
    <xf numFmtId="0" fontId="13" fillId="7" borderId="0" xfId="0" applyFont="1" applyFill="1" applyAlignment="1">
      <alignment wrapText="1"/>
    </xf>
    <xf numFmtId="0" fontId="13" fillId="7" borderId="0" xfId="0" quotePrefix="1" applyFont="1" applyFill="1" applyAlignment="1">
      <alignment wrapText="1"/>
    </xf>
    <xf numFmtId="0" fontId="11" fillId="3" borderId="0" xfId="0" applyFont="1" applyFill="1" applyAlignment="1">
      <alignment wrapText="1"/>
    </xf>
    <xf numFmtId="0" fontId="11" fillId="4" borderId="0" xfId="0" applyFont="1" applyFill="1" applyAlignment="1">
      <alignment wrapText="1"/>
    </xf>
    <xf numFmtId="0" fontId="11" fillId="5" borderId="0" xfId="0" applyFont="1" applyFill="1" applyAlignment="1">
      <alignment wrapText="1"/>
    </xf>
    <xf numFmtId="0" fontId="11" fillId="6" borderId="0" xfId="0" applyFont="1" applyFill="1" applyAlignment="1">
      <alignment wrapText="1"/>
    </xf>
    <xf numFmtId="0" fontId="0" fillId="0" borderId="0" xfId="0" applyAlignment="1">
      <alignment horizontal="left" vertical="top" wrapText="1"/>
    </xf>
    <xf numFmtId="0" fontId="0" fillId="0" borderId="0" xfId="0" applyAlignment="1">
      <alignment horizontal="left" vertical="top"/>
    </xf>
    <xf numFmtId="3" fontId="14" fillId="8" borderId="0" xfId="0" applyNumberFormat="1" applyFont="1" applyFill="1"/>
    <xf numFmtId="0" fontId="0" fillId="9" borderId="1" xfId="0" applyFill="1" applyBorder="1"/>
    <xf numFmtId="0" fontId="0" fillId="9" borderId="2" xfId="0" applyFill="1" applyBorder="1"/>
    <xf numFmtId="0" fontId="0" fillId="9" borderId="3" xfId="0" applyFill="1" applyBorder="1"/>
    <xf numFmtId="17" fontId="0" fillId="7" borderId="0" xfId="0" applyNumberFormat="1" applyFill="1"/>
    <xf numFmtId="0" fontId="0" fillId="9" borderId="0" xfId="0" applyFill="1"/>
    <xf numFmtId="0" fontId="0" fillId="9" borderId="4" xfId="0" applyFill="1" applyBorder="1"/>
    <xf numFmtId="0" fontId="0" fillId="9" borderId="5" xfId="0" applyFill="1" applyBorder="1"/>
    <xf numFmtId="0" fontId="0" fillId="9" borderId="6" xfId="0" applyFill="1" applyBorder="1"/>
    <xf numFmtId="0" fontId="0" fillId="9" borderId="7" xfId="0" applyFill="1" applyBorder="1"/>
    <xf numFmtId="0" fontId="0" fillId="9" borderId="8" xfId="0" applyFill="1" applyBorder="1"/>
  </cellXfs>
  <cellStyles count="2">
    <cellStyle name="Hyperlink" xfId="1" builtinId="8"/>
    <cellStyle name="Normal" xfId="0" builtinId="0"/>
  </cellStyles>
  <dxfs count="0"/>
  <tableStyles count="0" defaultTableStyle="TableStyleMedium2" defaultPivotStyle="PivotStyleLight16"/>
  <colors>
    <mruColors>
      <color rgb="FFFECE49"/>
      <color rgb="FF87AA45"/>
      <color rgb="FFE1643C"/>
      <color rgb="FF205D7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5858436604710602E-2"/>
          <c:y val="0.15782838224767359"/>
          <c:w val="0.81139143370833833"/>
          <c:h val="0.65496987592460032"/>
        </c:manualLayout>
      </c:layout>
      <c:barChart>
        <c:barDir val="col"/>
        <c:grouping val="stacked"/>
        <c:varyColors val="0"/>
        <c:ser>
          <c:idx val="3"/>
          <c:order val="0"/>
          <c:tx>
            <c:v>Core services excluding housing (supercore) inflation</c:v>
          </c:tx>
          <c:spPr>
            <a:solidFill>
              <a:srgbClr val="87AA45"/>
            </a:solidFill>
            <a:ln>
              <a:noFill/>
            </a:ln>
            <a:effectLst/>
          </c:spPr>
          <c:invertIfNegative val="0"/>
          <c:cat>
            <c:numRef>
              <c:f>decomposing_core_cpi!$AQ$9:$AQ$351</c:f>
              <c:numCache>
                <c:formatCode>mmm"-"yyyy</c:formatCode>
                <c:ptCount val="343"/>
                <c:pt idx="0">
                  <c:v>36556</c:v>
                </c:pt>
                <c:pt idx="1">
                  <c:v>36585</c:v>
                </c:pt>
                <c:pt idx="2">
                  <c:v>36616</c:v>
                </c:pt>
                <c:pt idx="3">
                  <c:v>36646</c:v>
                </c:pt>
                <c:pt idx="4">
                  <c:v>36677</c:v>
                </c:pt>
                <c:pt idx="5">
                  <c:v>36707</c:v>
                </c:pt>
                <c:pt idx="6">
                  <c:v>36738</c:v>
                </c:pt>
                <c:pt idx="7">
                  <c:v>36769</c:v>
                </c:pt>
                <c:pt idx="8">
                  <c:v>36799</c:v>
                </c:pt>
                <c:pt idx="9">
                  <c:v>36830</c:v>
                </c:pt>
                <c:pt idx="10">
                  <c:v>36860</c:v>
                </c:pt>
                <c:pt idx="11">
                  <c:v>36891</c:v>
                </c:pt>
                <c:pt idx="12">
                  <c:v>36922</c:v>
                </c:pt>
                <c:pt idx="13">
                  <c:v>36950</c:v>
                </c:pt>
                <c:pt idx="14">
                  <c:v>36981</c:v>
                </c:pt>
                <c:pt idx="15">
                  <c:v>37011</c:v>
                </c:pt>
                <c:pt idx="16">
                  <c:v>37042</c:v>
                </c:pt>
                <c:pt idx="17">
                  <c:v>37072</c:v>
                </c:pt>
                <c:pt idx="18">
                  <c:v>37103</c:v>
                </c:pt>
                <c:pt idx="19">
                  <c:v>37134</c:v>
                </c:pt>
                <c:pt idx="20">
                  <c:v>37164</c:v>
                </c:pt>
                <c:pt idx="21">
                  <c:v>37195</c:v>
                </c:pt>
                <c:pt idx="22">
                  <c:v>37225</c:v>
                </c:pt>
                <c:pt idx="23">
                  <c:v>37256</c:v>
                </c:pt>
                <c:pt idx="24">
                  <c:v>37287</c:v>
                </c:pt>
                <c:pt idx="25">
                  <c:v>37315</c:v>
                </c:pt>
                <c:pt idx="26">
                  <c:v>37346</c:v>
                </c:pt>
                <c:pt idx="27">
                  <c:v>37376</c:v>
                </c:pt>
                <c:pt idx="28">
                  <c:v>37407</c:v>
                </c:pt>
                <c:pt idx="29">
                  <c:v>37437</c:v>
                </c:pt>
                <c:pt idx="30">
                  <c:v>37468</c:v>
                </c:pt>
                <c:pt idx="31">
                  <c:v>37499</c:v>
                </c:pt>
                <c:pt idx="32">
                  <c:v>37529</c:v>
                </c:pt>
                <c:pt idx="33">
                  <c:v>37560</c:v>
                </c:pt>
                <c:pt idx="34">
                  <c:v>37590</c:v>
                </c:pt>
                <c:pt idx="35">
                  <c:v>37621</c:v>
                </c:pt>
                <c:pt idx="36">
                  <c:v>37652</c:v>
                </c:pt>
                <c:pt idx="37">
                  <c:v>37680</c:v>
                </c:pt>
                <c:pt idx="38">
                  <c:v>37711</c:v>
                </c:pt>
                <c:pt idx="39">
                  <c:v>37741</c:v>
                </c:pt>
                <c:pt idx="40">
                  <c:v>37772</c:v>
                </c:pt>
                <c:pt idx="41">
                  <c:v>37802</c:v>
                </c:pt>
                <c:pt idx="42">
                  <c:v>37833</c:v>
                </c:pt>
                <c:pt idx="43">
                  <c:v>37864</c:v>
                </c:pt>
                <c:pt idx="44">
                  <c:v>37894</c:v>
                </c:pt>
                <c:pt idx="45">
                  <c:v>37925</c:v>
                </c:pt>
                <c:pt idx="46">
                  <c:v>37955</c:v>
                </c:pt>
                <c:pt idx="47">
                  <c:v>37986</c:v>
                </c:pt>
                <c:pt idx="48">
                  <c:v>38017</c:v>
                </c:pt>
                <c:pt idx="49">
                  <c:v>38046</c:v>
                </c:pt>
                <c:pt idx="50">
                  <c:v>38077</c:v>
                </c:pt>
                <c:pt idx="51">
                  <c:v>38107</c:v>
                </c:pt>
                <c:pt idx="52">
                  <c:v>38138</c:v>
                </c:pt>
                <c:pt idx="53">
                  <c:v>38168</c:v>
                </c:pt>
                <c:pt idx="54">
                  <c:v>38199</c:v>
                </c:pt>
                <c:pt idx="55">
                  <c:v>38230</c:v>
                </c:pt>
                <c:pt idx="56">
                  <c:v>38260</c:v>
                </c:pt>
                <c:pt idx="57">
                  <c:v>38291</c:v>
                </c:pt>
                <c:pt idx="58">
                  <c:v>38321</c:v>
                </c:pt>
                <c:pt idx="59">
                  <c:v>38352</c:v>
                </c:pt>
                <c:pt idx="60">
                  <c:v>38383</c:v>
                </c:pt>
                <c:pt idx="61">
                  <c:v>38411</c:v>
                </c:pt>
                <c:pt idx="62">
                  <c:v>38442</c:v>
                </c:pt>
                <c:pt idx="63">
                  <c:v>38472</c:v>
                </c:pt>
                <c:pt idx="64">
                  <c:v>38503</c:v>
                </c:pt>
                <c:pt idx="65">
                  <c:v>38533</c:v>
                </c:pt>
                <c:pt idx="66">
                  <c:v>38564</c:v>
                </c:pt>
                <c:pt idx="67">
                  <c:v>38595</c:v>
                </c:pt>
                <c:pt idx="68">
                  <c:v>38625</c:v>
                </c:pt>
                <c:pt idx="69">
                  <c:v>38656</c:v>
                </c:pt>
                <c:pt idx="70">
                  <c:v>38686</c:v>
                </c:pt>
                <c:pt idx="71">
                  <c:v>38717</c:v>
                </c:pt>
                <c:pt idx="72">
                  <c:v>38748</c:v>
                </c:pt>
                <c:pt idx="73">
                  <c:v>38776</c:v>
                </c:pt>
                <c:pt idx="74">
                  <c:v>38807</c:v>
                </c:pt>
                <c:pt idx="75">
                  <c:v>38837</c:v>
                </c:pt>
                <c:pt idx="76">
                  <c:v>38868</c:v>
                </c:pt>
                <c:pt idx="77">
                  <c:v>38898</c:v>
                </c:pt>
                <c:pt idx="78">
                  <c:v>38929</c:v>
                </c:pt>
                <c:pt idx="79">
                  <c:v>38960</c:v>
                </c:pt>
                <c:pt idx="80">
                  <c:v>38990</c:v>
                </c:pt>
                <c:pt idx="81">
                  <c:v>39021</c:v>
                </c:pt>
                <c:pt idx="82">
                  <c:v>39051</c:v>
                </c:pt>
                <c:pt idx="83">
                  <c:v>39082</c:v>
                </c:pt>
                <c:pt idx="84">
                  <c:v>39113</c:v>
                </c:pt>
                <c:pt idx="85">
                  <c:v>39141</c:v>
                </c:pt>
                <c:pt idx="86">
                  <c:v>39172</c:v>
                </c:pt>
                <c:pt idx="87">
                  <c:v>39202</c:v>
                </c:pt>
                <c:pt idx="88">
                  <c:v>39233</c:v>
                </c:pt>
                <c:pt idx="89">
                  <c:v>39263</c:v>
                </c:pt>
                <c:pt idx="90">
                  <c:v>39294</c:v>
                </c:pt>
                <c:pt idx="91">
                  <c:v>39325</c:v>
                </c:pt>
                <c:pt idx="92">
                  <c:v>39355</c:v>
                </c:pt>
                <c:pt idx="93">
                  <c:v>39386</c:v>
                </c:pt>
                <c:pt idx="94">
                  <c:v>39416</c:v>
                </c:pt>
                <c:pt idx="95">
                  <c:v>39447</c:v>
                </c:pt>
                <c:pt idx="96">
                  <c:v>39478</c:v>
                </c:pt>
                <c:pt idx="97">
                  <c:v>39507</c:v>
                </c:pt>
                <c:pt idx="98">
                  <c:v>39538</c:v>
                </c:pt>
                <c:pt idx="99">
                  <c:v>39568</c:v>
                </c:pt>
                <c:pt idx="100">
                  <c:v>39599</c:v>
                </c:pt>
                <c:pt idx="101">
                  <c:v>39629</c:v>
                </c:pt>
                <c:pt idx="102">
                  <c:v>39660</c:v>
                </c:pt>
                <c:pt idx="103">
                  <c:v>39691</c:v>
                </c:pt>
                <c:pt idx="104">
                  <c:v>39721</c:v>
                </c:pt>
                <c:pt idx="105">
                  <c:v>39752</c:v>
                </c:pt>
                <c:pt idx="106">
                  <c:v>39782</c:v>
                </c:pt>
                <c:pt idx="107">
                  <c:v>39813</c:v>
                </c:pt>
                <c:pt idx="108">
                  <c:v>39844</c:v>
                </c:pt>
                <c:pt idx="109">
                  <c:v>39872</c:v>
                </c:pt>
                <c:pt idx="110">
                  <c:v>39903</c:v>
                </c:pt>
                <c:pt idx="111">
                  <c:v>39933</c:v>
                </c:pt>
                <c:pt idx="112">
                  <c:v>39964</c:v>
                </c:pt>
                <c:pt idx="113">
                  <c:v>39994</c:v>
                </c:pt>
                <c:pt idx="114">
                  <c:v>40025</c:v>
                </c:pt>
                <c:pt idx="115">
                  <c:v>40056</c:v>
                </c:pt>
                <c:pt idx="116">
                  <c:v>40086</c:v>
                </c:pt>
                <c:pt idx="117">
                  <c:v>40117</c:v>
                </c:pt>
                <c:pt idx="118">
                  <c:v>40147</c:v>
                </c:pt>
                <c:pt idx="119">
                  <c:v>40178</c:v>
                </c:pt>
                <c:pt idx="120">
                  <c:v>40209</c:v>
                </c:pt>
                <c:pt idx="121">
                  <c:v>40237</c:v>
                </c:pt>
                <c:pt idx="122">
                  <c:v>40268</c:v>
                </c:pt>
                <c:pt idx="123">
                  <c:v>40298</c:v>
                </c:pt>
                <c:pt idx="124">
                  <c:v>40329</c:v>
                </c:pt>
                <c:pt idx="125">
                  <c:v>40359</c:v>
                </c:pt>
                <c:pt idx="126">
                  <c:v>40390</c:v>
                </c:pt>
                <c:pt idx="127">
                  <c:v>40421</c:v>
                </c:pt>
                <c:pt idx="128">
                  <c:v>40451</c:v>
                </c:pt>
                <c:pt idx="129">
                  <c:v>40482</c:v>
                </c:pt>
                <c:pt idx="130">
                  <c:v>40512</c:v>
                </c:pt>
                <c:pt idx="131">
                  <c:v>40543</c:v>
                </c:pt>
                <c:pt idx="132">
                  <c:v>40574</c:v>
                </c:pt>
                <c:pt idx="133">
                  <c:v>40602</c:v>
                </c:pt>
                <c:pt idx="134">
                  <c:v>40633</c:v>
                </c:pt>
                <c:pt idx="135">
                  <c:v>40663</c:v>
                </c:pt>
                <c:pt idx="136">
                  <c:v>40694</c:v>
                </c:pt>
                <c:pt idx="137">
                  <c:v>40724</c:v>
                </c:pt>
                <c:pt idx="138">
                  <c:v>40755</c:v>
                </c:pt>
                <c:pt idx="139">
                  <c:v>40786</c:v>
                </c:pt>
                <c:pt idx="140">
                  <c:v>40816</c:v>
                </c:pt>
                <c:pt idx="141">
                  <c:v>40847</c:v>
                </c:pt>
                <c:pt idx="142">
                  <c:v>40877</c:v>
                </c:pt>
                <c:pt idx="143">
                  <c:v>40908</c:v>
                </c:pt>
                <c:pt idx="144">
                  <c:v>40939</c:v>
                </c:pt>
                <c:pt idx="145">
                  <c:v>40968</c:v>
                </c:pt>
                <c:pt idx="146">
                  <c:v>40999</c:v>
                </c:pt>
                <c:pt idx="147">
                  <c:v>41029</c:v>
                </c:pt>
                <c:pt idx="148">
                  <c:v>41060</c:v>
                </c:pt>
                <c:pt idx="149">
                  <c:v>41090</c:v>
                </c:pt>
                <c:pt idx="150">
                  <c:v>41121</c:v>
                </c:pt>
                <c:pt idx="151">
                  <c:v>41152</c:v>
                </c:pt>
                <c:pt idx="152">
                  <c:v>41182</c:v>
                </c:pt>
                <c:pt idx="153">
                  <c:v>41213</c:v>
                </c:pt>
                <c:pt idx="154">
                  <c:v>41243</c:v>
                </c:pt>
                <c:pt idx="155">
                  <c:v>41274</c:v>
                </c:pt>
                <c:pt idx="156">
                  <c:v>41305</c:v>
                </c:pt>
                <c:pt idx="157">
                  <c:v>41333</c:v>
                </c:pt>
                <c:pt idx="158">
                  <c:v>41364</c:v>
                </c:pt>
                <c:pt idx="159">
                  <c:v>41394</c:v>
                </c:pt>
                <c:pt idx="160">
                  <c:v>41425</c:v>
                </c:pt>
                <c:pt idx="161">
                  <c:v>41455</c:v>
                </c:pt>
                <c:pt idx="162">
                  <c:v>41486</c:v>
                </c:pt>
                <c:pt idx="163">
                  <c:v>41517</c:v>
                </c:pt>
                <c:pt idx="164">
                  <c:v>41547</c:v>
                </c:pt>
                <c:pt idx="165">
                  <c:v>41578</c:v>
                </c:pt>
                <c:pt idx="166">
                  <c:v>41608</c:v>
                </c:pt>
                <c:pt idx="167">
                  <c:v>41639</c:v>
                </c:pt>
                <c:pt idx="168">
                  <c:v>41670</c:v>
                </c:pt>
                <c:pt idx="169">
                  <c:v>41698</c:v>
                </c:pt>
                <c:pt idx="170">
                  <c:v>41729</c:v>
                </c:pt>
                <c:pt idx="171">
                  <c:v>41759</c:v>
                </c:pt>
                <c:pt idx="172">
                  <c:v>41790</c:v>
                </c:pt>
                <c:pt idx="173">
                  <c:v>41820</c:v>
                </c:pt>
                <c:pt idx="174">
                  <c:v>41851</c:v>
                </c:pt>
                <c:pt idx="175">
                  <c:v>41882</c:v>
                </c:pt>
                <c:pt idx="176">
                  <c:v>41912</c:v>
                </c:pt>
                <c:pt idx="177">
                  <c:v>41943</c:v>
                </c:pt>
                <c:pt idx="178">
                  <c:v>41973</c:v>
                </c:pt>
                <c:pt idx="179">
                  <c:v>42004</c:v>
                </c:pt>
                <c:pt idx="180">
                  <c:v>42035</c:v>
                </c:pt>
                <c:pt idx="181">
                  <c:v>42063</c:v>
                </c:pt>
                <c:pt idx="182">
                  <c:v>42094</c:v>
                </c:pt>
                <c:pt idx="183">
                  <c:v>42124</c:v>
                </c:pt>
                <c:pt idx="184">
                  <c:v>42155</c:v>
                </c:pt>
                <c:pt idx="185">
                  <c:v>42185</c:v>
                </c:pt>
                <c:pt idx="186">
                  <c:v>42216</c:v>
                </c:pt>
                <c:pt idx="187">
                  <c:v>42247</c:v>
                </c:pt>
                <c:pt idx="188">
                  <c:v>42277</c:v>
                </c:pt>
                <c:pt idx="189">
                  <c:v>42308</c:v>
                </c:pt>
                <c:pt idx="190">
                  <c:v>42338</c:v>
                </c:pt>
                <c:pt idx="191">
                  <c:v>42369</c:v>
                </c:pt>
                <c:pt idx="192">
                  <c:v>42400</c:v>
                </c:pt>
                <c:pt idx="193">
                  <c:v>42429</c:v>
                </c:pt>
                <c:pt idx="194">
                  <c:v>42460</c:v>
                </c:pt>
                <c:pt idx="195">
                  <c:v>42490</c:v>
                </c:pt>
                <c:pt idx="196">
                  <c:v>42521</c:v>
                </c:pt>
                <c:pt idx="197">
                  <c:v>42551</c:v>
                </c:pt>
                <c:pt idx="198">
                  <c:v>42582</c:v>
                </c:pt>
                <c:pt idx="199">
                  <c:v>42613</c:v>
                </c:pt>
                <c:pt idx="200">
                  <c:v>42643</c:v>
                </c:pt>
                <c:pt idx="201">
                  <c:v>42674</c:v>
                </c:pt>
                <c:pt idx="202">
                  <c:v>42704</c:v>
                </c:pt>
                <c:pt idx="203">
                  <c:v>42735</c:v>
                </c:pt>
                <c:pt idx="204">
                  <c:v>42766</c:v>
                </c:pt>
                <c:pt idx="205">
                  <c:v>42794</c:v>
                </c:pt>
                <c:pt idx="206">
                  <c:v>42825</c:v>
                </c:pt>
                <c:pt idx="207">
                  <c:v>42855</c:v>
                </c:pt>
                <c:pt idx="208">
                  <c:v>42886</c:v>
                </c:pt>
                <c:pt idx="209">
                  <c:v>42916</c:v>
                </c:pt>
                <c:pt idx="210">
                  <c:v>42947</c:v>
                </c:pt>
                <c:pt idx="211">
                  <c:v>42978</c:v>
                </c:pt>
                <c:pt idx="212">
                  <c:v>43008</c:v>
                </c:pt>
                <c:pt idx="213">
                  <c:v>43039</c:v>
                </c:pt>
                <c:pt idx="214">
                  <c:v>43069</c:v>
                </c:pt>
                <c:pt idx="215">
                  <c:v>43100</c:v>
                </c:pt>
                <c:pt idx="216">
                  <c:v>43131</c:v>
                </c:pt>
                <c:pt idx="217">
                  <c:v>43159</c:v>
                </c:pt>
                <c:pt idx="218">
                  <c:v>43190</c:v>
                </c:pt>
                <c:pt idx="219">
                  <c:v>43220</c:v>
                </c:pt>
                <c:pt idx="220">
                  <c:v>43251</c:v>
                </c:pt>
                <c:pt idx="221">
                  <c:v>43281</c:v>
                </c:pt>
                <c:pt idx="222">
                  <c:v>43312</c:v>
                </c:pt>
                <c:pt idx="223">
                  <c:v>43343</c:v>
                </c:pt>
                <c:pt idx="224">
                  <c:v>43373</c:v>
                </c:pt>
                <c:pt idx="225">
                  <c:v>43404</c:v>
                </c:pt>
                <c:pt idx="226">
                  <c:v>43434</c:v>
                </c:pt>
                <c:pt idx="227">
                  <c:v>43465</c:v>
                </c:pt>
                <c:pt idx="228">
                  <c:v>43496</c:v>
                </c:pt>
                <c:pt idx="229">
                  <c:v>43524</c:v>
                </c:pt>
                <c:pt idx="230">
                  <c:v>43555</c:v>
                </c:pt>
                <c:pt idx="231">
                  <c:v>43585</c:v>
                </c:pt>
                <c:pt idx="232">
                  <c:v>43616</c:v>
                </c:pt>
                <c:pt idx="233">
                  <c:v>43646</c:v>
                </c:pt>
                <c:pt idx="234">
                  <c:v>43677</c:v>
                </c:pt>
                <c:pt idx="235">
                  <c:v>43708</c:v>
                </c:pt>
                <c:pt idx="236">
                  <c:v>43738</c:v>
                </c:pt>
                <c:pt idx="237">
                  <c:v>43769</c:v>
                </c:pt>
                <c:pt idx="238">
                  <c:v>43799</c:v>
                </c:pt>
                <c:pt idx="239">
                  <c:v>43830</c:v>
                </c:pt>
                <c:pt idx="240">
                  <c:v>43861</c:v>
                </c:pt>
                <c:pt idx="241">
                  <c:v>43890</c:v>
                </c:pt>
                <c:pt idx="242">
                  <c:v>43921</c:v>
                </c:pt>
                <c:pt idx="243">
                  <c:v>43951</c:v>
                </c:pt>
                <c:pt idx="244">
                  <c:v>43982</c:v>
                </c:pt>
                <c:pt idx="245">
                  <c:v>44012</c:v>
                </c:pt>
                <c:pt idx="246">
                  <c:v>44043</c:v>
                </c:pt>
                <c:pt idx="247">
                  <c:v>44074</c:v>
                </c:pt>
                <c:pt idx="248">
                  <c:v>44104</c:v>
                </c:pt>
                <c:pt idx="249">
                  <c:v>44135</c:v>
                </c:pt>
                <c:pt idx="250">
                  <c:v>44165</c:v>
                </c:pt>
                <c:pt idx="251">
                  <c:v>44196</c:v>
                </c:pt>
                <c:pt idx="252">
                  <c:v>44227</c:v>
                </c:pt>
                <c:pt idx="253">
                  <c:v>44255</c:v>
                </c:pt>
                <c:pt idx="254">
                  <c:v>44286</c:v>
                </c:pt>
                <c:pt idx="255">
                  <c:v>44316</c:v>
                </c:pt>
                <c:pt idx="256">
                  <c:v>44347</c:v>
                </c:pt>
                <c:pt idx="257">
                  <c:v>44377</c:v>
                </c:pt>
                <c:pt idx="258">
                  <c:v>44408</c:v>
                </c:pt>
                <c:pt idx="259">
                  <c:v>44439</c:v>
                </c:pt>
                <c:pt idx="260">
                  <c:v>44469</c:v>
                </c:pt>
                <c:pt idx="261">
                  <c:v>44500</c:v>
                </c:pt>
                <c:pt idx="262">
                  <c:v>44530</c:v>
                </c:pt>
                <c:pt idx="263">
                  <c:v>44561</c:v>
                </c:pt>
                <c:pt idx="264">
                  <c:v>44592</c:v>
                </c:pt>
                <c:pt idx="265">
                  <c:v>44620</c:v>
                </c:pt>
                <c:pt idx="266">
                  <c:v>44651</c:v>
                </c:pt>
                <c:pt idx="267">
                  <c:v>44681</c:v>
                </c:pt>
                <c:pt idx="268">
                  <c:v>44712</c:v>
                </c:pt>
                <c:pt idx="269">
                  <c:v>44742</c:v>
                </c:pt>
                <c:pt idx="270">
                  <c:v>44773</c:v>
                </c:pt>
                <c:pt idx="271">
                  <c:v>44804</c:v>
                </c:pt>
                <c:pt idx="272">
                  <c:v>44834</c:v>
                </c:pt>
                <c:pt idx="273">
                  <c:v>44865</c:v>
                </c:pt>
                <c:pt idx="274">
                  <c:v>44895</c:v>
                </c:pt>
                <c:pt idx="275">
                  <c:v>44926</c:v>
                </c:pt>
                <c:pt idx="276">
                  <c:v>44957</c:v>
                </c:pt>
                <c:pt idx="277">
                  <c:v>44985</c:v>
                </c:pt>
                <c:pt idx="278">
                  <c:v>45016</c:v>
                </c:pt>
                <c:pt idx="279">
                  <c:v>45046</c:v>
                </c:pt>
                <c:pt idx="280">
                  <c:v>45077</c:v>
                </c:pt>
                <c:pt idx="281">
                  <c:v>45107</c:v>
                </c:pt>
                <c:pt idx="282">
                  <c:v>45138</c:v>
                </c:pt>
                <c:pt idx="283">
                  <c:v>45169</c:v>
                </c:pt>
                <c:pt idx="284">
                  <c:v>45199</c:v>
                </c:pt>
                <c:pt idx="285">
                  <c:v>45230</c:v>
                </c:pt>
                <c:pt idx="286">
                  <c:v>45260</c:v>
                </c:pt>
                <c:pt idx="287">
                  <c:v>45291</c:v>
                </c:pt>
                <c:pt idx="288">
                  <c:v>45322</c:v>
                </c:pt>
                <c:pt idx="289">
                  <c:v>45351</c:v>
                </c:pt>
                <c:pt idx="290">
                  <c:v>45382</c:v>
                </c:pt>
                <c:pt idx="291">
                  <c:v>45412</c:v>
                </c:pt>
                <c:pt idx="292">
                  <c:v>45443</c:v>
                </c:pt>
                <c:pt idx="293">
                  <c:v>45473</c:v>
                </c:pt>
                <c:pt idx="294">
                  <c:v>45504</c:v>
                </c:pt>
                <c:pt idx="295">
                  <c:v>45535</c:v>
                </c:pt>
                <c:pt idx="296">
                  <c:v>45565</c:v>
                </c:pt>
                <c:pt idx="297">
                  <c:v>45596</c:v>
                </c:pt>
                <c:pt idx="298">
                  <c:v>45626</c:v>
                </c:pt>
                <c:pt idx="299">
                  <c:v>45657</c:v>
                </c:pt>
                <c:pt idx="300">
                  <c:v>45688</c:v>
                </c:pt>
                <c:pt idx="301">
                  <c:v>45716</c:v>
                </c:pt>
              </c:numCache>
            </c:numRef>
          </c:cat>
          <c:val>
            <c:numRef>
              <c:f>decomposing_core_cpi!$AU$9:$AU$351</c:f>
              <c:numCache>
                <c:formatCode>#,##0.0000</c:formatCode>
                <c:ptCount val="343"/>
                <c:pt idx="1">
                  <c:v>-3.1393255788279541E-2</c:v>
                </c:pt>
                <c:pt idx="2">
                  <c:v>0.18899911042476011</c:v>
                </c:pt>
                <c:pt idx="3">
                  <c:v>3.1342563556544703E-2</c:v>
                </c:pt>
                <c:pt idx="4">
                  <c:v>0.13051478621290757</c:v>
                </c:pt>
                <c:pt idx="5">
                  <c:v>0.15276514937379307</c:v>
                </c:pt>
                <c:pt idx="6">
                  <c:v>9.2308583278470469E-2</c:v>
                </c:pt>
                <c:pt idx="7">
                  <c:v>0.13984056545792412</c:v>
                </c:pt>
                <c:pt idx="8">
                  <c:v>2.9188188355169606E-2</c:v>
                </c:pt>
                <c:pt idx="9">
                  <c:v>0.11224446200101842</c:v>
                </c:pt>
                <c:pt idx="10">
                  <c:v>7.6103370694569419E-2</c:v>
                </c:pt>
                <c:pt idx="11">
                  <c:v>1.5902563649194821E-2</c:v>
                </c:pt>
                <c:pt idx="12">
                  <c:v>0.17861137001388516</c:v>
                </c:pt>
                <c:pt idx="13">
                  <c:v>0.13913853995404626</c:v>
                </c:pt>
                <c:pt idx="14">
                  <c:v>3.9851343594995266E-2</c:v>
                </c:pt>
                <c:pt idx="15">
                  <c:v>9.1768148616743858E-2</c:v>
                </c:pt>
                <c:pt idx="16">
                  <c:v>4.0813868338200665E-2</c:v>
                </c:pt>
                <c:pt idx="17">
                  <c:v>0.22027424324435921</c:v>
                </c:pt>
                <c:pt idx="18">
                  <c:v>2.4170058201547662E-2</c:v>
                </c:pt>
                <c:pt idx="19">
                  <c:v>0.14869951069226209</c:v>
                </c:pt>
                <c:pt idx="20">
                  <c:v>2.5823532120558872E-2</c:v>
                </c:pt>
                <c:pt idx="21">
                  <c:v>5.0778629218996736E-2</c:v>
                </c:pt>
                <c:pt idx="22">
                  <c:v>0.14484454116788797</c:v>
                </c:pt>
                <c:pt idx="23">
                  <c:v>0.10300772868544603</c:v>
                </c:pt>
                <c:pt idx="24">
                  <c:v>0.16538308261641321</c:v>
                </c:pt>
                <c:pt idx="25">
                  <c:v>0.14541332258726725</c:v>
                </c:pt>
                <c:pt idx="26">
                  <c:v>1.9125809192848162E-2</c:v>
                </c:pt>
                <c:pt idx="27">
                  <c:v>9.4077238384440265E-2</c:v>
                </c:pt>
                <c:pt idx="28">
                  <c:v>0.13832789736212675</c:v>
                </c:pt>
                <c:pt idx="29">
                  <c:v>2.2735066791360892E-3</c:v>
                </c:pt>
                <c:pt idx="30">
                  <c:v>7.9281971035101678E-2</c:v>
                </c:pt>
                <c:pt idx="31">
                  <c:v>0.20997059862480866</c:v>
                </c:pt>
                <c:pt idx="32">
                  <c:v>3.4090538109172223E-2</c:v>
                </c:pt>
                <c:pt idx="33">
                  <c:v>0.10115646069340128</c:v>
                </c:pt>
                <c:pt idx="34">
                  <c:v>0.18096779322369314</c:v>
                </c:pt>
                <c:pt idx="35">
                  <c:v>7.9980627817553288E-2</c:v>
                </c:pt>
                <c:pt idx="36">
                  <c:v>0.10653653527574355</c:v>
                </c:pt>
                <c:pt idx="37">
                  <c:v>6.1983186413931156E-2</c:v>
                </c:pt>
                <c:pt idx="38">
                  <c:v>2.285758866040967E-3</c:v>
                </c:pt>
                <c:pt idx="39">
                  <c:v>7.7551308506343744E-3</c:v>
                </c:pt>
                <c:pt idx="40">
                  <c:v>0.25051910746432005</c:v>
                </c:pt>
                <c:pt idx="41">
                  <c:v>3.9762709178547913E-2</c:v>
                </c:pt>
                <c:pt idx="42">
                  <c:v>0.12278940384316799</c:v>
                </c:pt>
                <c:pt idx="43">
                  <c:v>9.6061760440782351E-2</c:v>
                </c:pt>
                <c:pt idx="44">
                  <c:v>8.8072597562193253E-2</c:v>
                </c:pt>
                <c:pt idx="45">
                  <c:v>0.17085989226621473</c:v>
                </c:pt>
                <c:pt idx="46">
                  <c:v>-2.358956918546181E-2</c:v>
                </c:pt>
                <c:pt idx="47">
                  <c:v>8.5232911296279093E-2</c:v>
                </c:pt>
                <c:pt idx="48">
                  <c:v>0.13726753234602368</c:v>
                </c:pt>
                <c:pt idx="49">
                  <c:v>6.178671061008785E-2</c:v>
                </c:pt>
                <c:pt idx="50">
                  <c:v>0.18239480540057953</c:v>
                </c:pt>
                <c:pt idx="51">
                  <c:v>8.964028359385931E-2</c:v>
                </c:pt>
                <c:pt idx="52">
                  <c:v>5.7760560535375885E-2</c:v>
                </c:pt>
                <c:pt idx="53">
                  <c:v>0.13549838723107388</c:v>
                </c:pt>
                <c:pt idx="54">
                  <c:v>8.993489548150374E-2</c:v>
                </c:pt>
                <c:pt idx="55">
                  <c:v>2.2126178987418095E-2</c:v>
                </c:pt>
                <c:pt idx="56">
                  <c:v>0.16655683385015457</c:v>
                </c:pt>
                <c:pt idx="57">
                  <c:v>7.1849736615686763E-2</c:v>
                </c:pt>
                <c:pt idx="58">
                  <c:v>7.1598072556607897E-2</c:v>
                </c:pt>
                <c:pt idx="59">
                  <c:v>9.6379922005086702E-2</c:v>
                </c:pt>
                <c:pt idx="60">
                  <c:v>4.1069124022160806E-2</c:v>
                </c:pt>
                <c:pt idx="61">
                  <c:v>0.12051039215521343</c:v>
                </c:pt>
                <c:pt idx="62">
                  <c:v>0.28103913485448828</c:v>
                </c:pt>
                <c:pt idx="63">
                  <c:v>9.101238341138275E-3</c:v>
                </c:pt>
                <c:pt idx="64">
                  <c:v>7.6142486149366265E-3</c:v>
                </c:pt>
                <c:pt idx="65">
                  <c:v>3.2044198839196146E-2</c:v>
                </c:pt>
                <c:pt idx="66">
                  <c:v>9.8231894771408479E-2</c:v>
                </c:pt>
                <c:pt idx="67">
                  <c:v>5.278641895279855E-2</c:v>
                </c:pt>
                <c:pt idx="68">
                  <c:v>-2.6166394054998134E-2</c:v>
                </c:pt>
                <c:pt idx="69">
                  <c:v>0.25501210501179766</c:v>
                </c:pt>
                <c:pt idx="70">
                  <c:v>0.12911235364828513</c:v>
                </c:pt>
                <c:pt idx="71">
                  <c:v>8.9743057329433606E-2</c:v>
                </c:pt>
                <c:pt idx="72">
                  <c:v>4.8071000361001613E-2</c:v>
                </c:pt>
                <c:pt idx="73">
                  <c:v>0.12317680077181362</c:v>
                </c:pt>
                <c:pt idx="74">
                  <c:v>0.15566788226721834</c:v>
                </c:pt>
                <c:pt idx="75">
                  <c:v>6.4657517984410606E-2</c:v>
                </c:pt>
                <c:pt idx="76">
                  <c:v>0.10442264010161242</c:v>
                </c:pt>
                <c:pt idx="77">
                  <c:v>5.1958290901297159E-2</c:v>
                </c:pt>
                <c:pt idx="78">
                  <c:v>9.2212305667683708E-2</c:v>
                </c:pt>
                <c:pt idx="79">
                  <c:v>9.0077600264304086E-2</c:v>
                </c:pt>
                <c:pt idx="80">
                  <c:v>7.4224804493140978E-2</c:v>
                </c:pt>
                <c:pt idx="81">
                  <c:v>9.2231442949945397E-2</c:v>
                </c:pt>
                <c:pt idx="82">
                  <c:v>8.079080104429745E-2</c:v>
                </c:pt>
                <c:pt idx="83">
                  <c:v>2.1829070857833241E-2</c:v>
                </c:pt>
                <c:pt idx="84">
                  <c:v>0.12204455610400386</c:v>
                </c:pt>
                <c:pt idx="85">
                  <c:v>0.13002229168436763</c:v>
                </c:pt>
                <c:pt idx="86">
                  <c:v>4.4483772130430553E-2</c:v>
                </c:pt>
                <c:pt idx="87">
                  <c:v>0.11586618866278285</c:v>
                </c:pt>
                <c:pt idx="88">
                  <c:v>0.12113925404005617</c:v>
                </c:pt>
                <c:pt idx="89">
                  <c:v>0.1103514497064524</c:v>
                </c:pt>
                <c:pt idx="90">
                  <c:v>9.75582377989717E-2</c:v>
                </c:pt>
                <c:pt idx="91">
                  <c:v>7.2097705213865257E-2</c:v>
                </c:pt>
                <c:pt idx="92">
                  <c:v>0.10483256558352561</c:v>
                </c:pt>
                <c:pt idx="93">
                  <c:v>0.11295130551337455</c:v>
                </c:pt>
                <c:pt idx="94">
                  <c:v>9.4853768881562911E-2</c:v>
                </c:pt>
                <c:pt idx="95">
                  <c:v>0.1091404486414187</c:v>
                </c:pt>
                <c:pt idx="96">
                  <c:v>0.14519161245247414</c:v>
                </c:pt>
                <c:pt idx="97">
                  <c:v>4.6018676185347891E-2</c:v>
                </c:pt>
                <c:pt idx="98">
                  <c:v>0.16945430722447263</c:v>
                </c:pt>
                <c:pt idx="99">
                  <c:v>-1.7534836889543357E-2</c:v>
                </c:pt>
                <c:pt idx="100">
                  <c:v>0.1541958909520359</c:v>
                </c:pt>
                <c:pt idx="101">
                  <c:v>0.13209898496549657</c:v>
                </c:pt>
                <c:pt idx="102">
                  <c:v>0.12273847536015994</c:v>
                </c:pt>
                <c:pt idx="103">
                  <c:v>0.11118227631160185</c:v>
                </c:pt>
                <c:pt idx="104">
                  <c:v>6.9447365030147867E-2</c:v>
                </c:pt>
                <c:pt idx="105">
                  <c:v>2.1975807681859978E-2</c:v>
                </c:pt>
                <c:pt idx="106">
                  <c:v>-5.4862405454576442E-3</c:v>
                </c:pt>
                <c:pt idx="107">
                  <c:v>1.8166573235090674E-2</c:v>
                </c:pt>
                <c:pt idx="108">
                  <c:v>7.783337197877177E-2</c:v>
                </c:pt>
                <c:pt idx="109">
                  <c:v>4.8167070111785865E-2</c:v>
                </c:pt>
                <c:pt idx="110">
                  <c:v>1.5526125498027094E-2</c:v>
                </c:pt>
                <c:pt idx="111">
                  <c:v>1.1542720763789205E-2</c:v>
                </c:pt>
                <c:pt idx="112">
                  <c:v>-8.4365940487154886E-3</c:v>
                </c:pt>
                <c:pt idx="113">
                  <c:v>2.1794866071220872E-2</c:v>
                </c:pt>
                <c:pt idx="114">
                  <c:v>5.6947983197917655E-2</c:v>
                </c:pt>
                <c:pt idx="115">
                  <c:v>0.14122826013076234</c:v>
                </c:pt>
                <c:pt idx="116">
                  <c:v>0.1100305249874038</c:v>
                </c:pt>
                <c:pt idx="117">
                  <c:v>0.12472771899246379</c:v>
                </c:pt>
                <c:pt idx="118">
                  <c:v>4.0749724588440062E-2</c:v>
                </c:pt>
                <c:pt idx="119">
                  <c:v>4.9406862913417567E-2</c:v>
                </c:pt>
                <c:pt idx="120">
                  <c:v>-0.11524289815186219</c:v>
                </c:pt>
                <c:pt idx="121">
                  <c:v>6.2300670784166859E-2</c:v>
                </c:pt>
                <c:pt idx="122">
                  <c:v>7.6510472532444751E-2</c:v>
                </c:pt>
                <c:pt idx="123">
                  <c:v>9.9394334354784147E-2</c:v>
                </c:pt>
                <c:pt idx="124">
                  <c:v>6.9935483298283196E-2</c:v>
                </c:pt>
                <c:pt idx="125">
                  <c:v>7.1554779021331755E-2</c:v>
                </c:pt>
                <c:pt idx="126">
                  <c:v>6.0335535479963905E-2</c:v>
                </c:pt>
                <c:pt idx="127">
                  <c:v>5.2029488879464666E-2</c:v>
                </c:pt>
                <c:pt idx="128">
                  <c:v>4.9045315985323842E-2</c:v>
                </c:pt>
                <c:pt idx="129">
                  <c:v>4.2379225081981491E-2</c:v>
                </c:pt>
                <c:pt idx="130">
                  <c:v>8.1353080008187931E-2</c:v>
                </c:pt>
                <c:pt idx="131">
                  <c:v>3.2500923171090379E-2</c:v>
                </c:pt>
                <c:pt idx="132">
                  <c:v>9.7561754164148168E-2</c:v>
                </c:pt>
                <c:pt idx="133">
                  <c:v>7.8112882162718486E-2</c:v>
                </c:pt>
                <c:pt idx="134">
                  <c:v>4.4591752978756033E-2</c:v>
                </c:pt>
                <c:pt idx="135">
                  <c:v>4.6226829975240774E-2</c:v>
                </c:pt>
                <c:pt idx="136">
                  <c:v>4.8184894422371755E-2</c:v>
                </c:pt>
                <c:pt idx="137">
                  <c:v>7.7245668909273618E-2</c:v>
                </c:pt>
                <c:pt idx="138">
                  <c:v>9.7977721105955623E-2</c:v>
                </c:pt>
                <c:pt idx="139">
                  <c:v>0.11874429122561564</c:v>
                </c:pt>
                <c:pt idx="140">
                  <c:v>5.2303560664603115E-2</c:v>
                </c:pt>
                <c:pt idx="141">
                  <c:v>4.9639952852480747E-2</c:v>
                </c:pt>
                <c:pt idx="142">
                  <c:v>5.5484495091258072E-2</c:v>
                </c:pt>
                <c:pt idx="143">
                  <c:v>0.13089607695067226</c:v>
                </c:pt>
                <c:pt idx="144">
                  <c:v>9.2544532701183388E-2</c:v>
                </c:pt>
                <c:pt idx="145">
                  <c:v>4.675295917973072E-3</c:v>
                </c:pt>
                <c:pt idx="146">
                  <c:v>8.89602606438578E-2</c:v>
                </c:pt>
                <c:pt idx="147">
                  <c:v>8.3609579005495538E-2</c:v>
                </c:pt>
                <c:pt idx="148">
                  <c:v>6.0222176027312765E-2</c:v>
                </c:pt>
                <c:pt idx="149">
                  <c:v>0.11096790421665897</c:v>
                </c:pt>
                <c:pt idx="150">
                  <c:v>8.6192073035415637E-2</c:v>
                </c:pt>
                <c:pt idx="151">
                  <c:v>7.6233067911818275E-2</c:v>
                </c:pt>
                <c:pt idx="152">
                  <c:v>8.5287378811780931E-2</c:v>
                </c:pt>
                <c:pt idx="153">
                  <c:v>5.3227901611114903E-2</c:v>
                </c:pt>
                <c:pt idx="154">
                  <c:v>4.9264382776765647E-2</c:v>
                </c:pt>
                <c:pt idx="155">
                  <c:v>0.12048937483209593</c:v>
                </c:pt>
                <c:pt idx="156">
                  <c:v>0.10803487307774998</c:v>
                </c:pt>
                <c:pt idx="157">
                  <c:v>7.7716274992555109E-2</c:v>
                </c:pt>
                <c:pt idx="158">
                  <c:v>7.4075414118033936E-2</c:v>
                </c:pt>
                <c:pt idx="159">
                  <c:v>-5.3300594630139364E-2</c:v>
                </c:pt>
                <c:pt idx="160">
                  <c:v>-3.8458635838376064E-3</c:v>
                </c:pt>
                <c:pt idx="161">
                  <c:v>5.8446595011770151E-2</c:v>
                </c:pt>
                <c:pt idx="162">
                  <c:v>0.15350509817148913</c:v>
                </c:pt>
                <c:pt idx="163">
                  <c:v>9.0472960348035134E-2</c:v>
                </c:pt>
                <c:pt idx="164">
                  <c:v>8.1450139287095769E-2</c:v>
                </c:pt>
                <c:pt idx="165">
                  <c:v>1.2243093526843647E-2</c:v>
                </c:pt>
                <c:pt idx="166">
                  <c:v>7.2750931803026317E-2</c:v>
                </c:pt>
                <c:pt idx="167">
                  <c:v>3.5152616400827105E-2</c:v>
                </c:pt>
                <c:pt idx="168">
                  <c:v>5.6375873906023291E-2</c:v>
                </c:pt>
                <c:pt idx="169">
                  <c:v>4.8078949428573624E-2</c:v>
                </c:pt>
                <c:pt idx="170">
                  <c:v>0.10020510591548078</c:v>
                </c:pt>
                <c:pt idx="171">
                  <c:v>8.7515551113010931E-2</c:v>
                </c:pt>
                <c:pt idx="172">
                  <c:v>9.9555503787592217E-2</c:v>
                </c:pt>
                <c:pt idx="173">
                  <c:v>2.8534520518942466E-2</c:v>
                </c:pt>
                <c:pt idx="174">
                  <c:v>6.5908043144984635E-2</c:v>
                </c:pt>
                <c:pt idx="175">
                  <c:v>2.3908139956980483E-2</c:v>
                </c:pt>
                <c:pt idx="176">
                  <c:v>3.7506717593473515E-2</c:v>
                </c:pt>
                <c:pt idx="177">
                  <c:v>6.6981125110029599E-2</c:v>
                </c:pt>
                <c:pt idx="178">
                  <c:v>6.3607086443996763E-2</c:v>
                </c:pt>
                <c:pt idx="179">
                  <c:v>2.4317806512203832E-2</c:v>
                </c:pt>
                <c:pt idx="180">
                  <c:v>6.864987629804159E-2</c:v>
                </c:pt>
                <c:pt idx="181">
                  <c:v>-3.1763606924607515E-3</c:v>
                </c:pt>
                <c:pt idx="182">
                  <c:v>8.2582827574976647E-2</c:v>
                </c:pt>
                <c:pt idx="183">
                  <c:v>0.11170427523393485</c:v>
                </c:pt>
                <c:pt idx="184">
                  <c:v>4.3034856652655148E-2</c:v>
                </c:pt>
                <c:pt idx="185">
                  <c:v>4.8347569286789377E-2</c:v>
                </c:pt>
                <c:pt idx="186">
                  <c:v>0.11038297793598734</c:v>
                </c:pt>
                <c:pt idx="187">
                  <c:v>3.27123178061028E-2</c:v>
                </c:pt>
                <c:pt idx="188">
                  <c:v>6.950503538641524E-2</c:v>
                </c:pt>
                <c:pt idx="189">
                  <c:v>0.12955312939263944</c:v>
                </c:pt>
                <c:pt idx="190">
                  <c:v>0.12971982617177949</c:v>
                </c:pt>
                <c:pt idx="191">
                  <c:v>4.0617558050052106E-2</c:v>
                </c:pt>
                <c:pt idx="192">
                  <c:v>9.0574143086847608E-2</c:v>
                </c:pt>
                <c:pt idx="193">
                  <c:v>6.5743034259176533E-2</c:v>
                </c:pt>
                <c:pt idx="194">
                  <c:v>7.608131616613048E-2</c:v>
                </c:pt>
                <c:pt idx="195">
                  <c:v>0.10656827845007837</c:v>
                </c:pt>
                <c:pt idx="196">
                  <c:v>9.6421748216513739E-2</c:v>
                </c:pt>
                <c:pt idx="197">
                  <c:v>9.9089183231897221E-2</c:v>
                </c:pt>
                <c:pt idx="198">
                  <c:v>4.6629876194123308E-2</c:v>
                </c:pt>
                <c:pt idx="199">
                  <c:v>0.10716818744258788</c:v>
                </c:pt>
                <c:pt idx="200">
                  <c:v>-1.8707586072951116E-2</c:v>
                </c:pt>
                <c:pt idx="201">
                  <c:v>1.5872805645068339E-2</c:v>
                </c:pt>
                <c:pt idx="202">
                  <c:v>9.2070245209484203E-2</c:v>
                </c:pt>
                <c:pt idx="203">
                  <c:v>8.2668577719753056E-2</c:v>
                </c:pt>
                <c:pt idx="204">
                  <c:v>8.1863442832689245E-2</c:v>
                </c:pt>
                <c:pt idx="205">
                  <c:v>9.473667359126095E-2</c:v>
                </c:pt>
                <c:pt idx="206">
                  <c:v>-0.11245971192890016</c:v>
                </c:pt>
                <c:pt idx="207">
                  <c:v>3.7697056787992851E-2</c:v>
                </c:pt>
                <c:pt idx="208">
                  <c:v>3.4604760098993423E-2</c:v>
                </c:pt>
                <c:pt idx="209">
                  <c:v>3.8094486740546336E-2</c:v>
                </c:pt>
                <c:pt idx="210">
                  <c:v>2.7142220634833153E-2</c:v>
                </c:pt>
                <c:pt idx="211">
                  <c:v>0.1152894111446886</c:v>
                </c:pt>
                <c:pt idx="212">
                  <c:v>6.1483382424123323E-2</c:v>
                </c:pt>
                <c:pt idx="213">
                  <c:v>0.10362855637705271</c:v>
                </c:pt>
                <c:pt idx="214">
                  <c:v>3.3340962793100656E-2</c:v>
                </c:pt>
                <c:pt idx="215">
                  <c:v>6.9341655675183647E-2</c:v>
                </c:pt>
                <c:pt idx="216">
                  <c:v>0.13805177943203428</c:v>
                </c:pt>
                <c:pt idx="217">
                  <c:v>0.10290999271406215</c:v>
                </c:pt>
                <c:pt idx="218">
                  <c:v>7.8533948612812987E-2</c:v>
                </c:pt>
                <c:pt idx="219">
                  <c:v>1.8658092642378978E-2</c:v>
                </c:pt>
                <c:pt idx="220">
                  <c:v>0.10469879213424396</c:v>
                </c:pt>
                <c:pt idx="221">
                  <c:v>6.0119162790372702E-2</c:v>
                </c:pt>
                <c:pt idx="222">
                  <c:v>4.7157085393191737E-2</c:v>
                </c:pt>
                <c:pt idx="223">
                  <c:v>3.9712450977663336E-2</c:v>
                </c:pt>
                <c:pt idx="224">
                  <c:v>8.4870222048704286E-2</c:v>
                </c:pt>
                <c:pt idx="225">
                  <c:v>4.1650473132065345E-2</c:v>
                </c:pt>
                <c:pt idx="226">
                  <c:v>3.6701451237653372E-2</c:v>
                </c:pt>
                <c:pt idx="227">
                  <c:v>9.7931926165483796E-2</c:v>
                </c:pt>
                <c:pt idx="228">
                  <c:v>6.97022317504052E-2</c:v>
                </c:pt>
                <c:pt idx="229">
                  <c:v>4.6611587805394594E-2</c:v>
                </c:pt>
                <c:pt idx="230">
                  <c:v>1.6233162387712746E-2</c:v>
                </c:pt>
                <c:pt idx="231">
                  <c:v>8.5972846024074068E-2</c:v>
                </c:pt>
                <c:pt idx="232">
                  <c:v>1.9623994830772824E-2</c:v>
                </c:pt>
                <c:pt idx="233">
                  <c:v>6.4238892804870426E-2</c:v>
                </c:pt>
                <c:pt idx="234">
                  <c:v>9.4792908988739863E-2</c:v>
                </c:pt>
                <c:pt idx="235">
                  <c:v>0.12104219818093682</c:v>
                </c:pt>
                <c:pt idx="236">
                  <c:v>8.2904322974902647E-2</c:v>
                </c:pt>
                <c:pt idx="237">
                  <c:v>0.13411009759326151</c:v>
                </c:pt>
                <c:pt idx="238">
                  <c:v>0.10493142961321841</c:v>
                </c:pt>
                <c:pt idx="239">
                  <c:v>5.399424820423783E-2</c:v>
                </c:pt>
                <c:pt idx="240">
                  <c:v>0.14198553768036609</c:v>
                </c:pt>
                <c:pt idx="241">
                  <c:v>8.0901889127765511E-2</c:v>
                </c:pt>
                <c:pt idx="242">
                  <c:v>-0.18197112210393568</c:v>
                </c:pt>
                <c:pt idx="243">
                  <c:v>-0.3466695795393947</c:v>
                </c:pt>
                <c:pt idx="244">
                  <c:v>-0.12982484739784939</c:v>
                </c:pt>
                <c:pt idx="245">
                  <c:v>0.14220637327406369</c:v>
                </c:pt>
                <c:pt idx="246">
                  <c:v>0.35205322584532417</c:v>
                </c:pt>
                <c:pt idx="247">
                  <c:v>9.3205041803059996E-2</c:v>
                </c:pt>
                <c:pt idx="248">
                  <c:v>-1.785726963581627E-2</c:v>
                </c:pt>
                <c:pt idx="249">
                  <c:v>-1.3103153386375771E-2</c:v>
                </c:pt>
                <c:pt idx="250">
                  <c:v>0.18341534398251913</c:v>
                </c:pt>
                <c:pt idx="251">
                  <c:v>2.2115870634900697E-2</c:v>
                </c:pt>
                <c:pt idx="252">
                  <c:v>-3.3478838909813083E-2</c:v>
                </c:pt>
                <c:pt idx="253">
                  <c:v>6.0616019327000663E-2</c:v>
                </c:pt>
                <c:pt idx="254">
                  <c:v>0.11403120241388899</c:v>
                </c:pt>
                <c:pt idx="255">
                  <c:v>0.25346809565084621</c:v>
                </c:pt>
                <c:pt idx="256">
                  <c:v>0.1404877440685719</c:v>
                </c:pt>
                <c:pt idx="257">
                  <c:v>0.17082471250214826</c:v>
                </c:pt>
                <c:pt idx="258">
                  <c:v>0.17356667845020929</c:v>
                </c:pt>
                <c:pt idx="259">
                  <c:v>-3.1529625938679334E-2</c:v>
                </c:pt>
                <c:pt idx="260">
                  <c:v>-1.8522287630817785E-2</c:v>
                </c:pt>
                <c:pt idx="261">
                  <c:v>0.13979282486320488</c:v>
                </c:pt>
                <c:pt idx="262">
                  <c:v>0.16230961920745385</c:v>
                </c:pt>
                <c:pt idx="263">
                  <c:v>0.1065200131963065</c:v>
                </c:pt>
                <c:pt idx="264">
                  <c:v>0.1083352178595236</c:v>
                </c:pt>
                <c:pt idx="265">
                  <c:v>0.16982461958914094</c:v>
                </c:pt>
                <c:pt idx="266">
                  <c:v>0.19706945084125221</c:v>
                </c:pt>
                <c:pt idx="267">
                  <c:v>0.32270982386789815</c:v>
                </c:pt>
                <c:pt idx="268">
                  <c:v>0.18471160427261013</c:v>
                </c:pt>
                <c:pt idx="269">
                  <c:v>0.24129396416910381</c:v>
                </c:pt>
                <c:pt idx="270">
                  <c:v>7.356692168819165E-2</c:v>
                </c:pt>
                <c:pt idx="271">
                  <c:v>0.14470572052853758</c:v>
                </c:pt>
                <c:pt idx="272">
                  <c:v>0.22168314280243939</c:v>
                </c:pt>
                <c:pt idx="273">
                  <c:v>0.10532166462826979</c:v>
                </c:pt>
                <c:pt idx="274">
                  <c:v>9.8269661749465609E-2</c:v>
                </c:pt>
                <c:pt idx="275">
                  <c:v>0.10573147468955116</c:v>
                </c:pt>
                <c:pt idx="276">
                  <c:v>0.11280543409643609</c:v>
                </c:pt>
                <c:pt idx="277">
                  <c:v>0.13841199359035927</c:v>
                </c:pt>
                <c:pt idx="278">
                  <c:v>7.6155035159506224E-2</c:v>
                </c:pt>
                <c:pt idx="279">
                  <c:v>9.5867742487557334E-2</c:v>
                </c:pt>
                <c:pt idx="280">
                  <c:v>3.4752041494504032E-2</c:v>
                </c:pt>
                <c:pt idx="281">
                  <c:v>4.2287322163990171E-2</c:v>
                </c:pt>
                <c:pt idx="282">
                  <c:v>0.10542137712897211</c:v>
                </c:pt>
                <c:pt idx="283">
                  <c:v>0.10915264889076712</c:v>
                </c:pt>
                <c:pt idx="284">
                  <c:v>0.1723174764589025</c:v>
                </c:pt>
                <c:pt idx="285">
                  <c:v>6.0009648447202191E-2</c:v>
                </c:pt>
                <c:pt idx="286">
                  <c:v>0.15769551321997385</c:v>
                </c:pt>
                <c:pt idx="287">
                  <c:v>0.11496710183176334</c:v>
                </c:pt>
                <c:pt idx="288">
                  <c:v>0.2396824994229968</c:v>
                </c:pt>
                <c:pt idx="289">
                  <c:v>0.13807395393854824</c:v>
                </c:pt>
                <c:pt idx="290">
                  <c:v>0.2164508996188792</c:v>
                </c:pt>
                <c:pt idx="291">
                  <c:v>0.11742752629108182</c:v>
                </c:pt>
                <c:pt idx="292">
                  <c:v>-9.2219472485171455E-4</c:v>
                </c:pt>
                <c:pt idx="293">
                  <c:v>2.5778036343514568E-3</c:v>
                </c:pt>
                <c:pt idx="294">
                  <c:v>7.3935224215240375E-2</c:v>
                </c:pt>
                <c:pt idx="295">
                  <c:v>0.11887705805888205</c:v>
                </c:pt>
                <c:pt idx="296">
                  <c:v>0.12923243177458274</c:v>
                </c:pt>
                <c:pt idx="297">
                  <c:v>9.1525012668261144E-2</c:v>
                </c:pt>
                <c:pt idx="298">
                  <c:v>0.13214262616288147</c:v>
                </c:pt>
                <c:pt idx="299">
                  <c:v>8.9209075030681068E-2</c:v>
                </c:pt>
                <c:pt idx="300">
                  <c:v>0.24253817904287855</c:v>
                </c:pt>
                <c:pt idx="301">
                  <c:v>5.5656933760586023E-2</c:v>
                </c:pt>
              </c:numCache>
            </c:numRef>
          </c:val>
          <c:extLst>
            <c:ext xmlns:c16="http://schemas.microsoft.com/office/drawing/2014/chart" uri="{C3380CC4-5D6E-409C-BE32-E72D297353CC}">
              <c16:uniqueId val="{00000001-A19B-4413-BF00-A9C12F36710D}"/>
            </c:ext>
          </c:extLst>
        </c:ser>
        <c:ser>
          <c:idx val="1"/>
          <c:order val="2"/>
          <c:tx>
            <c:v>Housing services inflation</c:v>
          </c:tx>
          <c:spPr>
            <a:solidFill>
              <a:srgbClr val="E1643C"/>
            </a:solidFill>
            <a:ln>
              <a:noFill/>
            </a:ln>
            <a:effectLst/>
          </c:spPr>
          <c:invertIfNegative val="0"/>
          <c:cat>
            <c:numRef>
              <c:f>decomposing_core_cpi!$AQ$9:$AQ$351</c:f>
              <c:numCache>
                <c:formatCode>mmm"-"yyyy</c:formatCode>
                <c:ptCount val="343"/>
                <c:pt idx="0">
                  <c:v>36556</c:v>
                </c:pt>
                <c:pt idx="1">
                  <c:v>36585</c:v>
                </c:pt>
                <c:pt idx="2">
                  <c:v>36616</c:v>
                </c:pt>
                <c:pt idx="3">
                  <c:v>36646</c:v>
                </c:pt>
                <c:pt idx="4">
                  <c:v>36677</c:v>
                </c:pt>
                <c:pt idx="5">
                  <c:v>36707</c:v>
                </c:pt>
                <c:pt idx="6">
                  <c:v>36738</c:v>
                </c:pt>
                <c:pt idx="7">
                  <c:v>36769</c:v>
                </c:pt>
                <c:pt idx="8">
                  <c:v>36799</c:v>
                </c:pt>
                <c:pt idx="9">
                  <c:v>36830</c:v>
                </c:pt>
                <c:pt idx="10">
                  <c:v>36860</c:v>
                </c:pt>
                <c:pt idx="11">
                  <c:v>36891</c:v>
                </c:pt>
                <c:pt idx="12">
                  <c:v>36922</c:v>
                </c:pt>
                <c:pt idx="13">
                  <c:v>36950</c:v>
                </c:pt>
                <c:pt idx="14">
                  <c:v>36981</c:v>
                </c:pt>
                <c:pt idx="15">
                  <c:v>37011</c:v>
                </c:pt>
                <c:pt idx="16">
                  <c:v>37042</c:v>
                </c:pt>
                <c:pt idx="17">
                  <c:v>37072</c:v>
                </c:pt>
                <c:pt idx="18">
                  <c:v>37103</c:v>
                </c:pt>
                <c:pt idx="19">
                  <c:v>37134</c:v>
                </c:pt>
                <c:pt idx="20">
                  <c:v>37164</c:v>
                </c:pt>
                <c:pt idx="21">
                  <c:v>37195</c:v>
                </c:pt>
                <c:pt idx="22">
                  <c:v>37225</c:v>
                </c:pt>
                <c:pt idx="23">
                  <c:v>37256</c:v>
                </c:pt>
                <c:pt idx="24">
                  <c:v>37287</c:v>
                </c:pt>
                <c:pt idx="25">
                  <c:v>37315</c:v>
                </c:pt>
                <c:pt idx="26">
                  <c:v>37346</c:v>
                </c:pt>
                <c:pt idx="27">
                  <c:v>37376</c:v>
                </c:pt>
                <c:pt idx="28">
                  <c:v>37407</c:v>
                </c:pt>
                <c:pt idx="29">
                  <c:v>37437</c:v>
                </c:pt>
                <c:pt idx="30">
                  <c:v>37468</c:v>
                </c:pt>
                <c:pt idx="31">
                  <c:v>37499</c:v>
                </c:pt>
                <c:pt idx="32">
                  <c:v>37529</c:v>
                </c:pt>
                <c:pt idx="33">
                  <c:v>37560</c:v>
                </c:pt>
                <c:pt idx="34">
                  <c:v>37590</c:v>
                </c:pt>
                <c:pt idx="35">
                  <c:v>37621</c:v>
                </c:pt>
                <c:pt idx="36">
                  <c:v>37652</c:v>
                </c:pt>
                <c:pt idx="37">
                  <c:v>37680</c:v>
                </c:pt>
                <c:pt idx="38">
                  <c:v>37711</c:v>
                </c:pt>
                <c:pt idx="39">
                  <c:v>37741</c:v>
                </c:pt>
                <c:pt idx="40">
                  <c:v>37772</c:v>
                </c:pt>
                <c:pt idx="41">
                  <c:v>37802</c:v>
                </c:pt>
                <c:pt idx="42">
                  <c:v>37833</c:v>
                </c:pt>
                <c:pt idx="43">
                  <c:v>37864</c:v>
                </c:pt>
                <c:pt idx="44">
                  <c:v>37894</c:v>
                </c:pt>
                <c:pt idx="45">
                  <c:v>37925</c:v>
                </c:pt>
                <c:pt idx="46">
                  <c:v>37955</c:v>
                </c:pt>
                <c:pt idx="47">
                  <c:v>37986</c:v>
                </c:pt>
                <c:pt idx="48">
                  <c:v>38017</c:v>
                </c:pt>
                <c:pt idx="49">
                  <c:v>38046</c:v>
                </c:pt>
                <c:pt idx="50">
                  <c:v>38077</c:v>
                </c:pt>
                <c:pt idx="51">
                  <c:v>38107</c:v>
                </c:pt>
                <c:pt idx="52">
                  <c:v>38138</c:v>
                </c:pt>
                <c:pt idx="53">
                  <c:v>38168</c:v>
                </c:pt>
                <c:pt idx="54">
                  <c:v>38199</c:v>
                </c:pt>
                <c:pt idx="55">
                  <c:v>38230</c:v>
                </c:pt>
                <c:pt idx="56">
                  <c:v>38260</c:v>
                </c:pt>
                <c:pt idx="57">
                  <c:v>38291</c:v>
                </c:pt>
                <c:pt idx="58">
                  <c:v>38321</c:v>
                </c:pt>
                <c:pt idx="59">
                  <c:v>38352</c:v>
                </c:pt>
                <c:pt idx="60">
                  <c:v>38383</c:v>
                </c:pt>
                <c:pt idx="61">
                  <c:v>38411</c:v>
                </c:pt>
                <c:pt idx="62">
                  <c:v>38442</c:v>
                </c:pt>
                <c:pt idx="63">
                  <c:v>38472</c:v>
                </c:pt>
                <c:pt idx="64">
                  <c:v>38503</c:v>
                </c:pt>
                <c:pt idx="65">
                  <c:v>38533</c:v>
                </c:pt>
                <c:pt idx="66">
                  <c:v>38564</c:v>
                </c:pt>
                <c:pt idx="67">
                  <c:v>38595</c:v>
                </c:pt>
                <c:pt idx="68">
                  <c:v>38625</c:v>
                </c:pt>
                <c:pt idx="69">
                  <c:v>38656</c:v>
                </c:pt>
                <c:pt idx="70">
                  <c:v>38686</c:v>
                </c:pt>
                <c:pt idx="71">
                  <c:v>38717</c:v>
                </c:pt>
                <c:pt idx="72">
                  <c:v>38748</c:v>
                </c:pt>
                <c:pt idx="73">
                  <c:v>38776</c:v>
                </c:pt>
                <c:pt idx="74">
                  <c:v>38807</c:v>
                </c:pt>
                <c:pt idx="75">
                  <c:v>38837</c:v>
                </c:pt>
                <c:pt idx="76">
                  <c:v>38868</c:v>
                </c:pt>
                <c:pt idx="77">
                  <c:v>38898</c:v>
                </c:pt>
                <c:pt idx="78">
                  <c:v>38929</c:v>
                </c:pt>
                <c:pt idx="79">
                  <c:v>38960</c:v>
                </c:pt>
                <c:pt idx="80">
                  <c:v>38990</c:v>
                </c:pt>
                <c:pt idx="81">
                  <c:v>39021</c:v>
                </c:pt>
                <c:pt idx="82">
                  <c:v>39051</c:v>
                </c:pt>
                <c:pt idx="83">
                  <c:v>39082</c:v>
                </c:pt>
                <c:pt idx="84">
                  <c:v>39113</c:v>
                </c:pt>
                <c:pt idx="85">
                  <c:v>39141</c:v>
                </c:pt>
                <c:pt idx="86">
                  <c:v>39172</c:v>
                </c:pt>
                <c:pt idx="87">
                  <c:v>39202</c:v>
                </c:pt>
                <c:pt idx="88">
                  <c:v>39233</c:v>
                </c:pt>
                <c:pt idx="89">
                  <c:v>39263</c:v>
                </c:pt>
                <c:pt idx="90">
                  <c:v>39294</c:v>
                </c:pt>
                <c:pt idx="91">
                  <c:v>39325</c:v>
                </c:pt>
                <c:pt idx="92">
                  <c:v>39355</c:v>
                </c:pt>
                <c:pt idx="93">
                  <c:v>39386</c:v>
                </c:pt>
                <c:pt idx="94">
                  <c:v>39416</c:v>
                </c:pt>
                <c:pt idx="95">
                  <c:v>39447</c:v>
                </c:pt>
                <c:pt idx="96">
                  <c:v>39478</c:v>
                </c:pt>
                <c:pt idx="97">
                  <c:v>39507</c:v>
                </c:pt>
                <c:pt idx="98">
                  <c:v>39538</c:v>
                </c:pt>
                <c:pt idx="99">
                  <c:v>39568</c:v>
                </c:pt>
                <c:pt idx="100">
                  <c:v>39599</c:v>
                </c:pt>
                <c:pt idx="101">
                  <c:v>39629</c:v>
                </c:pt>
                <c:pt idx="102">
                  <c:v>39660</c:v>
                </c:pt>
                <c:pt idx="103">
                  <c:v>39691</c:v>
                </c:pt>
                <c:pt idx="104">
                  <c:v>39721</c:v>
                </c:pt>
                <c:pt idx="105">
                  <c:v>39752</c:v>
                </c:pt>
                <c:pt idx="106">
                  <c:v>39782</c:v>
                </c:pt>
                <c:pt idx="107">
                  <c:v>39813</c:v>
                </c:pt>
                <c:pt idx="108">
                  <c:v>39844</c:v>
                </c:pt>
                <c:pt idx="109">
                  <c:v>39872</c:v>
                </c:pt>
                <c:pt idx="110">
                  <c:v>39903</c:v>
                </c:pt>
                <c:pt idx="111">
                  <c:v>39933</c:v>
                </c:pt>
                <c:pt idx="112">
                  <c:v>39964</c:v>
                </c:pt>
                <c:pt idx="113">
                  <c:v>39994</c:v>
                </c:pt>
                <c:pt idx="114">
                  <c:v>40025</c:v>
                </c:pt>
                <c:pt idx="115">
                  <c:v>40056</c:v>
                </c:pt>
                <c:pt idx="116">
                  <c:v>40086</c:v>
                </c:pt>
                <c:pt idx="117">
                  <c:v>40117</c:v>
                </c:pt>
                <c:pt idx="118">
                  <c:v>40147</c:v>
                </c:pt>
                <c:pt idx="119">
                  <c:v>40178</c:v>
                </c:pt>
                <c:pt idx="120">
                  <c:v>40209</c:v>
                </c:pt>
                <c:pt idx="121">
                  <c:v>40237</c:v>
                </c:pt>
                <c:pt idx="122">
                  <c:v>40268</c:v>
                </c:pt>
                <c:pt idx="123">
                  <c:v>40298</c:v>
                </c:pt>
                <c:pt idx="124">
                  <c:v>40329</c:v>
                </c:pt>
                <c:pt idx="125">
                  <c:v>40359</c:v>
                </c:pt>
                <c:pt idx="126">
                  <c:v>40390</c:v>
                </c:pt>
                <c:pt idx="127">
                  <c:v>40421</c:v>
                </c:pt>
                <c:pt idx="128">
                  <c:v>40451</c:v>
                </c:pt>
                <c:pt idx="129">
                  <c:v>40482</c:v>
                </c:pt>
                <c:pt idx="130">
                  <c:v>40512</c:v>
                </c:pt>
                <c:pt idx="131">
                  <c:v>40543</c:v>
                </c:pt>
                <c:pt idx="132">
                  <c:v>40574</c:v>
                </c:pt>
                <c:pt idx="133">
                  <c:v>40602</c:v>
                </c:pt>
                <c:pt idx="134">
                  <c:v>40633</c:v>
                </c:pt>
                <c:pt idx="135">
                  <c:v>40663</c:v>
                </c:pt>
                <c:pt idx="136">
                  <c:v>40694</c:v>
                </c:pt>
                <c:pt idx="137">
                  <c:v>40724</c:v>
                </c:pt>
                <c:pt idx="138">
                  <c:v>40755</c:v>
                </c:pt>
                <c:pt idx="139">
                  <c:v>40786</c:v>
                </c:pt>
                <c:pt idx="140">
                  <c:v>40816</c:v>
                </c:pt>
                <c:pt idx="141">
                  <c:v>40847</c:v>
                </c:pt>
                <c:pt idx="142">
                  <c:v>40877</c:v>
                </c:pt>
                <c:pt idx="143">
                  <c:v>40908</c:v>
                </c:pt>
                <c:pt idx="144">
                  <c:v>40939</c:v>
                </c:pt>
                <c:pt idx="145">
                  <c:v>40968</c:v>
                </c:pt>
                <c:pt idx="146">
                  <c:v>40999</c:v>
                </c:pt>
                <c:pt idx="147">
                  <c:v>41029</c:v>
                </c:pt>
                <c:pt idx="148">
                  <c:v>41060</c:v>
                </c:pt>
                <c:pt idx="149">
                  <c:v>41090</c:v>
                </c:pt>
                <c:pt idx="150">
                  <c:v>41121</c:v>
                </c:pt>
                <c:pt idx="151">
                  <c:v>41152</c:v>
                </c:pt>
                <c:pt idx="152">
                  <c:v>41182</c:v>
                </c:pt>
                <c:pt idx="153">
                  <c:v>41213</c:v>
                </c:pt>
                <c:pt idx="154">
                  <c:v>41243</c:v>
                </c:pt>
                <c:pt idx="155">
                  <c:v>41274</c:v>
                </c:pt>
                <c:pt idx="156">
                  <c:v>41305</c:v>
                </c:pt>
                <c:pt idx="157">
                  <c:v>41333</c:v>
                </c:pt>
                <c:pt idx="158">
                  <c:v>41364</c:v>
                </c:pt>
                <c:pt idx="159">
                  <c:v>41394</c:v>
                </c:pt>
                <c:pt idx="160">
                  <c:v>41425</c:v>
                </c:pt>
                <c:pt idx="161">
                  <c:v>41455</c:v>
                </c:pt>
                <c:pt idx="162">
                  <c:v>41486</c:v>
                </c:pt>
                <c:pt idx="163">
                  <c:v>41517</c:v>
                </c:pt>
                <c:pt idx="164">
                  <c:v>41547</c:v>
                </c:pt>
                <c:pt idx="165">
                  <c:v>41578</c:v>
                </c:pt>
                <c:pt idx="166">
                  <c:v>41608</c:v>
                </c:pt>
                <c:pt idx="167">
                  <c:v>41639</c:v>
                </c:pt>
                <c:pt idx="168">
                  <c:v>41670</c:v>
                </c:pt>
                <c:pt idx="169">
                  <c:v>41698</c:v>
                </c:pt>
                <c:pt idx="170">
                  <c:v>41729</c:v>
                </c:pt>
                <c:pt idx="171">
                  <c:v>41759</c:v>
                </c:pt>
                <c:pt idx="172">
                  <c:v>41790</c:v>
                </c:pt>
                <c:pt idx="173">
                  <c:v>41820</c:v>
                </c:pt>
                <c:pt idx="174">
                  <c:v>41851</c:v>
                </c:pt>
                <c:pt idx="175">
                  <c:v>41882</c:v>
                </c:pt>
                <c:pt idx="176">
                  <c:v>41912</c:v>
                </c:pt>
                <c:pt idx="177">
                  <c:v>41943</c:v>
                </c:pt>
                <c:pt idx="178">
                  <c:v>41973</c:v>
                </c:pt>
                <c:pt idx="179">
                  <c:v>42004</c:v>
                </c:pt>
                <c:pt idx="180">
                  <c:v>42035</c:v>
                </c:pt>
                <c:pt idx="181">
                  <c:v>42063</c:v>
                </c:pt>
                <c:pt idx="182">
                  <c:v>42094</c:v>
                </c:pt>
                <c:pt idx="183">
                  <c:v>42124</c:v>
                </c:pt>
                <c:pt idx="184">
                  <c:v>42155</c:v>
                </c:pt>
                <c:pt idx="185">
                  <c:v>42185</c:v>
                </c:pt>
                <c:pt idx="186">
                  <c:v>42216</c:v>
                </c:pt>
                <c:pt idx="187">
                  <c:v>42247</c:v>
                </c:pt>
                <c:pt idx="188">
                  <c:v>42277</c:v>
                </c:pt>
                <c:pt idx="189">
                  <c:v>42308</c:v>
                </c:pt>
                <c:pt idx="190">
                  <c:v>42338</c:v>
                </c:pt>
                <c:pt idx="191">
                  <c:v>42369</c:v>
                </c:pt>
                <c:pt idx="192">
                  <c:v>42400</c:v>
                </c:pt>
                <c:pt idx="193">
                  <c:v>42429</c:v>
                </c:pt>
                <c:pt idx="194">
                  <c:v>42460</c:v>
                </c:pt>
                <c:pt idx="195">
                  <c:v>42490</c:v>
                </c:pt>
                <c:pt idx="196">
                  <c:v>42521</c:v>
                </c:pt>
                <c:pt idx="197">
                  <c:v>42551</c:v>
                </c:pt>
                <c:pt idx="198">
                  <c:v>42582</c:v>
                </c:pt>
                <c:pt idx="199">
                  <c:v>42613</c:v>
                </c:pt>
                <c:pt idx="200">
                  <c:v>42643</c:v>
                </c:pt>
                <c:pt idx="201">
                  <c:v>42674</c:v>
                </c:pt>
                <c:pt idx="202">
                  <c:v>42704</c:v>
                </c:pt>
                <c:pt idx="203">
                  <c:v>42735</c:v>
                </c:pt>
                <c:pt idx="204">
                  <c:v>42766</c:v>
                </c:pt>
                <c:pt idx="205">
                  <c:v>42794</c:v>
                </c:pt>
                <c:pt idx="206">
                  <c:v>42825</c:v>
                </c:pt>
                <c:pt idx="207">
                  <c:v>42855</c:v>
                </c:pt>
                <c:pt idx="208">
                  <c:v>42886</c:v>
                </c:pt>
                <c:pt idx="209">
                  <c:v>42916</c:v>
                </c:pt>
                <c:pt idx="210">
                  <c:v>42947</c:v>
                </c:pt>
                <c:pt idx="211">
                  <c:v>42978</c:v>
                </c:pt>
                <c:pt idx="212">
                  <c:v>43008</c:v>
                </c:pt>
                <c:pt idx="213">
                  <c:v>43039</c:v>
                </c:pt>
                <c:pt idx="214">
                  <c:v>43069</c:v>
                </c:pt>
                <c:pt idx="215">
                  <c:v>43100</c:v>
                </c:pt>
                <c:pt idx="216">
                  <c:v>43131</c:v>
                </c:pt>
                <c:pt idx="217">
                  <c:v>43159</c:v>
                </c:pt>
                <c:pt idx="218">
                  <c:v>43190</c:v>
                </c:pt>
                <c:pt idx="219">
                  <c:v>43220</c:v>
                </c:pt>
                <c:pt idx="220">
                  <c:v>43251</c:v>
                </c:pt>
                <c:pt idx="221">
                  <c:v>43281</c:v>
                </c:pt>
                <c:pt idx="222">
                  <c:v>43312</c:v>
                </c:pt>
                <c:pt idx="223">
                  <c:v>43343</c:v>
                </c:pt>
                <c:pt idx="224">
                  <c:v>43373</c:v>
                </c:pt>
                <c:pt idx="225">
                  <c:v>43404</c:v>
                </c:pt>
                <c:pt idx="226">
                  <c:v>43434</c:v>
                </c:pt>
                <c:pt idx="227">
                  <c:v>43465</c:v>
                </c:pt>
                <c:pt idx="228">
                  <c:v>43496</c:v>
                </c:pt>
                <c:pt idx="229">
                  <c:v>43524</c:v>
                </c:pt>
                <c:pt idx="230">
                  <c:v>43555</c:v>
                </c:pt>
                <c:pt idx="231">
                  <c:v>43585</c:v>
                </c:pt>
                <c:pt idx="232">
                  <c:v>43616</c:v>
                </c:pt>
                <c:pt idx="233">
                  <c:v>43646</c:v>
                </c:pt>
                <c:pt idx="234">
                  <c:v>43677</c:v>
                </c:pt>
                <c:pt idx="235">
                  <c:v>43708</c:v>
                </c:pt>
                <c:pt idx="236">
                  <c:v>43738</c:v>
                </c:pt>
                <c:pt idx="237">
                  <c:v>43769</c:v>
                </c:pt>
                <c:pt idx="238">
                  <c:v>43799</c:v>
                </c:pt>
                <c:pt idx="239">
                  <c:v>43830</c:v>
                </c:pt>
                <c:pt idx="240">
                  <c:v>43861</c:v>
                </c:pt>
                <c:pt idx="241">
                  <c:v>43890</c:v>
                </c:pt>
                <c:pt idx="242">
                  <c:v>43921</c:v>
                </c:pt>
                <c:pt idx="243">
                  <c:v>43951</c:v>
                </c:pt>
                <c:pt idx="244">
                  <c:v>43982</c:v>
                </c:pt>
                <c:pt idx="245">
                  <c:v>44012</c:v>
                </c:pt>
                <c:pt idx="246">
                  <c:v>44043</c:v>
                </c:pt>
                <c:pt idx="247">
                  <c:v>44074</c:v>
                </c:pt>
                <c:pt idx="248">
                  <c:v>44104</c:v>
                </c:pt>
                <c:pt idx="249">
                  <c:v>44135</c:v>
                </c:pt>
                <c:pt idx="250">
                  <c:v>44165</c:v>
                </c:pt>
                <c:pt idx="251">
                  <c:v>44196</c:v>
                </c:pt>
                <c:pt idx="252">
                  <c:v>44227</c:v>
                </c:pt>
                <c:pt idx="253">
                  <c:v>44255</c:v>
                </c:pt>
                <c:pt idx="254">
                  <c:v>44286</c:v>
                </c:pt>
                <c:pt idx="255">
                  <c:v>44316</c:v>
                </c:pt>
                <c:pt idx="256">
                  <c:v>44347</c:v>
                </c:pt>
                <c:pt idx="257">
                  <c:v>44377</c:v>
                </c:pt>
                <c:pt idx="258">
                  <c:v>44408</c:v>
                </c:pt>
                <c:pt idx="259">
                  <c:v>44439</c:v>
                </c:pt>
                <c:pt idx="260">
                  <c:v>44469</c:v>
                </c:pt>
                <c:pt idx="261">
                  <c:v>44500</c:v>
                </c:pt>
                <c:pt idx="262">
                  <c:v>44530</c:v>
                </c:pt>
                <c:pt idx="263">
                  <c:v>44561</c:v>
                </c:pt>
                <c:pt idx="264">
                  <c:v>44592</c:v>
                </c:pt>
                <c:pt idx="265">
                  <c:v>44620</c:v>
                </c:pt>
                <c:pt idx="266">
                  <c:v>44651</c:v>
                </c:pt>
                <c:pt idx="267">
                  <c:v>44681</c:v>
                </c:pt>
                <c:pt idx="268">
                  <c:v>44712</c:v>
                </c:pt>
                <c:pt idx="269">
                  <c:v>44742</c:v>
                </c:pt>
                <c:pt idx="270">
                  <c:v>44773</c:v>
                </c:pt>
                <c:pt idx="271">
                  <c:v>44804</c:v>
                </c:pt>
                <c:pt idx="272">
                  <c:v>44834</c:v>
                </c:pt>
                <c:pt idx="273">
                  <c:v>44865</c:v>
                </c:pt>
                <c:pt idx="274">
                  <c:v>44895</c:v>
                </c:pt>
                <c:pt idx="275">
                  <c:v>44926</c:v>
                </c:pt>
                <c:pt idx="276">
                  <c:v>44957</c:v>
                </c:pt>
                <c:pt idx="277">
                  <c:v>44985</c:v>
                </c:pt>
                <c:pt idx="278">
                  <c:v>45016</c:v>
                </c:pt>
                <c:pt idx="279">
                  <c:v>45046</c:v>
                </c:pt>
                <c:pt idx="280">
                  <c:v>45077</c:v>
                </c:pt>
                <c:pt idx="281">
                  <c:v>45107</c:v>
                </c:pt>
                <c:pt idx="282">
                  <c:v>45138</c:v>
                </c:pt>
                <c:pt idx="283">
                  <c:v>45169</c:v>
                </c:pt>
                <c:pt idx="284">
                  <c:v>45199</c:v>
                </c:pt>
                <c:pt idx="285">
                  <c:v>45230</c:v>
                </c:pt>
                <c:pt idx="286">
                  <c:v>45260</c:v>
                </c:pt>
                <c:pt idx="287">
                  <c:v>45291</c:v>
                </c:pt>
                <c:pt idx="288">
                  <c:v>45322</c:v>
                </c:pt>
                <c:pt idx="289">
                  <c:v>45351</c:v>
                </c:pt>
                <c:pt idx="290">
                  <c:v>45382</c:v>
                </c:pt>
                <c:pt idx="291">
                  <c:v>45412</c:v>
                </c:pt>
                <c:pt idx="292">
                  <c:v>45443</c:v>
                </c:pt>
                <c:pt idx="293">
                  <c:v>45473</c:v>
                </c:pt>
                <c:pt idx="294">
                  <c:v>45504</c:v>
                </c:pt>
                <c:pt idx="295">
                  <c:v>45535</c:v>
                </c:pt>
                <c:pt idx="296">
                  <c:v>45565</c:v>
                </c:pt>
                <c:pt idx="297">
                  <c:v>45596</c:v>
                </c:pt>
                <c:pt idx="298">
                  <c:v>45626</c:v>
                </c:pt>
                <c:pt idx="299">
                  <c:v>45657</c:v>
                </c:pt>
                <c:pt idx="300">
                  <c:v>45688</c:v>
                </c:pt>
                <c:pt idx="301">
                  <c:v>45716</c:v>
                </c:pt>
              </c:numCache>
            </c:numRef>
          </c:cat>
          <c:val>
            <c:numRef>
              <c:f>decomposing_core_cpi!$AS$9:$AS$351</c:f>
              <c:numCache>
                <c:formatCode>#,##0.0000</c:formatCode>
                <c:ptCount val="343"/>
                <c:pt idx="1">
                  <c:v>8.7165704198761587E-2</c:v>
                </c:pt>
                <c:pt idx="2">
                  <c:v>8.3221348347771854E-2</c:v>
                </c:pt>
                <c:pt idx="3">
                  <c:v>7.3074872310581518E-2</c:v>
                </c:pt>
                <c:pt idx="4">
                  <c:v>9.1337681895787518E-2</c:v>
                </c:pt>
                <c:pt idx="5">
                  <c:v>0.10957855374797626</c:v>
                </c:pt>
                <c:pt idx="6">
                  <c:v>8.7762511564366194E-2</c:v>
                </c:pt>
                <c:pt idx="7">
                  <c:v>0.10084439850726051</c:v>
                </c:pt>
                <c:pt idx="8">
                  <c:v>0.10888736318077796</c:v>
                </c:pt>
                <c:pt idx="9">
                  <c:v>0.11352478534639857</c:v>
                </c:pt>
                <c:pt idx="10">
                  <c:v>9.5319360982941956E-2</c:v>
                </c:pt>
                <c:pt idx="11">
                  <c:v>0.11363665963299795</c:v>
                </c:pt>
                <c:pt idx="12">
                  <c:v>0.10831332877368512</c:v>
                </c:pt>
                <c:pt idx="13">
                  <c:v>0.11257730015974203</c:v>
                </c:pt>
                <c:pt idx="14">
                  <c:v>0.14299015572823889</c:v>
                </c:pt>
                <c:pt idx="15">
                  <c:v>0.12479925798856513</c:v>
                </c:pt>
                <c:pt idx="16">
                  <c:v>0.14753447704445771</c:v>
                </c:pt>
                <c:pt idx="17">
                  <c:v>0.13750815836675218</c:v>
                </c:pt>
                <c:pt idx="18">
                  <c:v>0.11136837623618676</c:v>
                </c:pt>
                <c:pt idx="19">
                  <c:v>0.15008993169010043</c:v>
                </c:pt>
                <c:pt idx="20">
                  <c:v>0.12865819020770125</c:v>
                </c:pt>
                <c:pt idx="21">
                  <c:v>0.14933542577164119</c:v>
                </c:pt>
                <c:pt idx="22">
                  <c:v>0.14906020606840631</c:v>
                </c:pt>
                <c:pt idx="23">
                  <c:v>0.1394712777095985</c:v>
                </c:pt>
                <c:pt idx="24">
                  <c:v>0.11756802826635486</c:v>
                </c:pt>
                <c:pt idx="25">
                  <c:v>0.10788887011567133</c:v>
                </c:pt>
                <c:pt idx="26">
                  <c:v>0.11648656241384647</c:v>
                </c:pt>
                <c:pt idx="27">
                  <c:v>0.10791537444861993</c:v>
                </c:pt>
                <c:pt idx="28">
                  <c:v>8.1690341590554438E-2</c:v>
                </c:pt>
                <c:pt idx="29">
                  <c:v>0.10298965121559477</c:v>
                </c:pt>
                <c:pt idx="30">
                  <c:v>9.8826446152682393E-2</c:v>
                </c:pt>
                <c:pt idx="31">
                  <c:v>6.4266152676109425E-2</c:v>
                </c:pt>
                <c:pt idx="32">
                  <c:v>0.11141660060707545</c:v>
                </c:pt>
                <c:pt idx="33">
                  <c:v>8.5164533993851377E-2</c:v>
                </c:pt>
                <c:pt idx="34">
                  <c:v>8.9258153242994784E-2</c:v>
                </c:pt>
                <c:pt idx="35">
                  <c:v>8.5386049514830198E-2</c:v>
                </c:pt>
                <c:pt idx="36">
                  <c:v>0.11042298332946854</c:v>
                </c:pt>
                <c:pt idx="37">
                  <c:v>5.0864598411306146E-2</c:v>
                </c:pt>
                <c:pt idx="38">
                  <c:v>5.8780514260010699E-2</c:v>
                </c:pt>
                <c:pt idx="39">
                  <c:v>3.3008075015286797E-2</c:v>
                </c:pt>
                <c:pt idx="40">
                  <c:v>5.8694193058652894E-2</c:v>
                </c:pt>
                <c:pt idx="41">
                  <c:v>1.207762259957252E-2</c:v>
                </c:pt>
                <c:pt idx="42">
                  <c:v>8.4464482167197638E-2</c:v>
                </c:pt>
                <c:pt idx="43">
                  <c:v>6.7465847394449469E-2</c:v>
                </c:pt>
                <c:pt idx="44">
                  <c:v>8.432961229646195E-2</c:v>
                </c:pt>
                <c:pt idx="45">
                  <c:v>8.489074163886616E-2</c:v>
                </c:pt>
                <c:pt idx="46">
                  <c:v>8.4227642525142143E-2</c:v>
                </c:pt>
                <c:pt idx="47">
                  <c:v>3.8186765258337106E-2</c:v>
                </c:pt>
                <c:pt idx="48">
                  <c:v>6.8705691134926736E-2</c:v>
                </c:pt>
                <c:pt idx="49">
                  <c:v>7.2128479308940313E-2</c:v>
                </c:pt>
                <c:pt idx="50">
                  <c:v>8.4949272152894717E-2</c:v>
                </c:pt>
                <c:pt idx="51">
                  <c:v>0.11496329696880342</c:v>
                </c:pt>
                <c:pt idx="52">
                  <c:v>7.520798683847596E-2</c:v>
                </c:pt>
                <c:pt idx="53">
                  <c:v>8.8404526007341125E-2</c:v>
                </c:pt>
                <c:pt idx="54">
                  <c:v>7.1403482709370428E-2</c:v>
                </c:pt>
                <c:pt idx="55">
                  <c:v>8.831254162832744E-2</c:v>
                </c:pt>
                <c:pt idx="56">
                  <c:v>5.7989776439812298E-2</c:v>
                </c:pt>
                <c:pt idx="57">
                  <c:v>5.0400570849316387E-2</c:v>
                </c:pt>
                <c:pt idx="58">
                  <c:v>5.0412123115326245E-2</c:v>
                </c:pt>
                <c:pt idx="59">
                  <c:v>7.479861950894108E-2</c:v>
                </c:pt>
                <c:pt idx="60">
                  <c:v>0.10084199110041468</c:v>
                </c:pt>
                <c:pt idx="61">
                  <c:v>0.10026670761450351</c:v>
                </c:pt>
                <c:pt idx="62">
                  <c:v>7.0014024623941282E-2</c:v>
                </c:pt>
                <c:pt idx="63">
                  <c:v>6.064435472176713E-2</c:v>
                </c:pt>
                <c:pt idx="64">
                  <c:v>8.2899835621472531E-2</c:v>
                </c:pt>
                <c:pt idx="65">
                  <c:v>5.7035789543477246E-2</c:v>
                </c:pt>
                <c:pt idx="66">
                  <c:v>9.0219437911524022E-2</c:v>
                </c:pt>
                <c:pt idx="67">
                  <c:v>6.6245009625822956E-2</c:v>
                </c:pt>
                <c:pt idx="68">
                  <c:v>8.6361224585887977E-2</c:v>
                </c:pt>
                <c:pt idx="69">
                  <c:v>7.3112680585692508E-2</c:v>
                </c:pt>
                <c:pt idx="70">
                  <c:v>9.8838869924813444E-2</c:v>
                </c:pt>
                <c:pt idx="71">
                  <c:v>7.8950660522263669E-2</c:v>
                </c:pt>
                <c:pt idx="72">
                  <c:v>0.10820772531159485</c:v>
                </c:pt>
                <c:pt idx="73">
                  <c:v>0.11450506378467538</c:v>
                </c:pt>
                <c:pt idx="74">
                  <c:v>0.12669952521172145</c:v>
                </c:pt>
                <c:pt idx="75">
                  <c:v>0.13924064025848434</c:v>
                </c:pt>
                <c:pt idx="76">
                  <c:v>0.16821546336749643</c:v>
                </c:pt>
                <c:pt idx="77">
                  <c:v>0.17128920690157745</c:v>
                </c:pt>
                <c:pt idx="78">
                  <c:v>0.14203596742302088</c:v>
                </c:pt>
                <c:pt idx="79">
                  <c:v>0.13227932361583719</c:v>
                </c:pt>
                <c:pt idx="80">
                  <c:v>0.11919879318576485</c:v>
                </c:pt>
                <c:pt idx="81">
                  <c:v>0.14096376686106818</c:v>
                </c:pt>
                <c:pt idx="82">
                  <c:v>0.11569533841526895</c:v>
                </c:pt>
                <c:pt idx="83">
                  <c:v>0.12254051528267827</c:v>
                </c:pt>
                <c:pt idx="84">
                  <c:v>0.10666721182915601</c:v>
                </c:pt>
                <c:pt idx="85">
                  <c:v>0.11828680074497107</c:v>
                </c:pt>
                <c:pt idx="86">
                  <c:v>9.9605868238682546E-2</c:v>
                </c:pt>
                <c:pt idx="87">
                  <c:v>6.9085906192025107E-2</c:v>
                </c:pt>
                <c:pt idx="88">
                  <c:v>5.3329769021581819E-2</c:v>
                </c:pt>
                <c:pt idx="89">
                  <c:v>7.7440618434220954E-2</c:v>
                </c:pt>
                <c:pt idx="90">
                  <c:v>8.0789034754792266E-2</c:v>
                </c:pt>
                <c:pt idx="91">
                  <c:v>0.10047892494544089</c:v>
                </c:pt>
                <c:pt idx="92">
                  <c:v>0.10711293749643883</c:v>
                </c:pt>
                <c:pt idx="93">
                  <c:v>0.10372681467948922</c:v>
                </c:pt>
                <c:pt idx="94">
                  <c:v>0.12829670226121104</c:v>
                </c:pt>
                <c:pt idx="95">
                  <c:v>0.1081781184450627</c:v>
                </c:pt>
                <c:pt idx="96">
                  <c:v>8.0580561502803502E-2</c:v>
                </c:pt>
                <c:pt idx="97">
                  <c:v>6.8362332123990413E-2</c:v>
                </c:pt>
                <c:pt idx="98">
                  <c:v>7.8413266187992728E-2</c:v>
                </c:pt>
                <c:pt idx="99">
                  <c:v>8.6836237924425672E-2</c:v>
                </c:pt>
                <c:pt idx="100">
                  <c:v>4.8602296556257717E-2</c:v>
                </c:pt>
                <c:pt idx="101">
                  <c:v>9.812083405270923E-2</c:v>
                </c:pt>
                <c:pt idx="102">
                  <c:v>7.2901222904915963E-2</c:v>
                </c:pt>
                <c:pt idx="103">
                  <c:v>7.0642553183374063E-2</c:v>
                </c:pt>
                <c:pt idx="104">
                  <c:v>9.3056146559290467E-2</c:v>
                </c:pt>
                <c:pt idx="105">
                  <c:v>6.7611410230669675E-2</c:v>
                </c:pt>
                <c:pt idx="106">
                  <c:v>0.10178308557159976</c:v>
                </c:pt>
                <c:pt idx="107">
                  <c:v>3.478033110844081E-2</c:v>
                </c:pt>
                <c:pt idx="108">
                  <c:v>8.6515607344709922E-2</c:v>
                </c:pt>
                <c:pt idx="109">
                  <c:v>5.3393990992172333E-2</c:v>
                </c:pt>
                <c:pt idx="110">
                  <c:v>8.2234773928043098E-2</c:v>
                </c:pt>
                <c:pt idx="111">
                  <c:v>5.9046130734434633E-2</c:v>
                </c:pt>
                <c:pt idx="112">
                  <c:v>6.3202105715538789E-2</c:v>
                </c:pt>
                <c:pt idx="113">
                  <c:v>1.0626924932469958E-2</c:v>
                </c:pt>
                <c:pt idx="114">
                  <c:v>-4.5569883566838453E-3</c:v>
                </c:pt>
                <c:pt idx="115">
                  <c:v>2.5129306841978248E-2</c:v>
                </c:pt>
                <c:pt idx="116">
                  <c:v>-3.8025548229152439E-2</c:v>
                </c:pt>
                <c:pt idx="117">
                  <c:v>-1.3733874853801795E-2</c:v>
                </c:pt>
                <c:pt idx="118">
                  <c:v>-4.2226737676531421E-2</c:v>
                </c:pt>
                <c:pt idx="119">
                  <c:v>-5.7007746504379618E-3</c:v>
                </c:pt>
                <c:pt idx="120">
                  <c:v>-2.0183859122135286E-2</c:v>
                </c:pt>
                <c:pt idx="121">
                  <c:v>-6.6775330473625464E-3</c:v>
                </c:pt>
                <c:pt idx="122">
                  <c:v>-1.9422315804220994E-2</c:v>
                </c:pt>
                <c:pt idx="123">
                  <c:v>-8.328147145977632E-4</c:v>
                </c:pt>
                <c:pt idx="124">
                  <c:v>2.2042315242807867E-2</c:v>
                </c:pt>
                <c:pt idx="125">
                  <c:v>2.6221522950335387E-2</c:v>
                </c:pt>
                <c:pt idx="126">
                  <c:v>1.720349714442625E-2</c:v>
                </c:pt>
                <c:pt idx="127">
                  <c:v>-6.6352995386760149E-4</c:v>
                </c:pt>
                <c:pt idx="128">
                  <c:v>2.372421282172011E-2</c:v>
                </c:pt>
                <c:pt idx="129">
                  <c:v>1.8319488233739648E-2</c:v>
                </c:pt>
                <c:pt idx="130">
                  <c:v>5.071141041244398E-2</c:v>
                </c:pt>
                <c:pt idx="131">
                  <c:v>4.2198241849390562E-2</c:v>
                </c:pt>
                <c:pt idx="132">
                  <c:v>5.1200180120115908E-2</c:v>
                </c:pt>
                <c:pt idx="133">
                  <c:v>5.6989338806177306E-2</c:v>
                </c:pt>
                <c:pt idx="134">
                  <c:v>3.9446248248744299E-2</c:v>
                </c:pt>
                <c:pt idx="135">
                  <c:v>3.7459233857370766E-2</c:v>
                </c:pt>
                <c:pt idx="136">
                  <c:v>4.7941958076233082E-2</c:v>
                </c:pt>
                <c:pt idx="137">
                  <c:v>6.1378064718411576E-2</c:v>
                </c:pt>
                <c:pt idx="138">
                  <c:v>8.5399228763439444E-2</c:v>
                </c:pt>
                <c:pt idx="139">
                  <c:v>8.7773602241103935E-2</c:v>
                </c:pt>
                <c:pt idx="140">
                  <c:v>5.6009974317409027E-2</c:v>
                </c:pt>
                <c:pt idx="141">
                  <c:v>8.2267430025885976E-2</c:v>
                </c:pt>
                <c:pt idx="142">
                  <c:v>6.3449022721121115E-2</c:v>
                </c:pt>
                <c:pt idx="143">
                  <c:v>7.8587576446312576E-2</c:v>
                </c:pt>
                <c:pt idx="144">
                  <c:v>7.4722560790583467E-2</c:v>
                </c:pt>
                <c:pt idx="145">
                  <c:v>6.1735940585455493E-2</c:v>
                </c:pt>
                <c:pt idx="146">
                  <c:v>8.3666153769314494E-2</c:v>
                </c:pt>
                <c:pt idx="147">
                  <c:v>9.0819793580365668E-2</c:v>
                </c:pt>
                <c:pt idx="148">
                  <c:v>5.5868585828435152E-2</c:v>
                </c:pt>
                <c:pt idx="149">
                  <c:v>4.6116028262375375E-2</c:v>
                </c:pt>
                <c:pt idx="150">
                  <c:v>6.9326830748169838E-2</c:v>
                </c:pt>
                <c:pt idx="151">
                  <c:v>8.1214519647967345E-2</c:v>
                </c:pt>
                <c:pt idx="152">
                  <c:v>9.0039214347549398E-2</c:v>
                </c:pt>
                <c:pt idx="153">
                  <c:v>8.8086390064251133E-2</c:v>
                </c:pt>
                <c:pt idx="154">
                  <c:v>6.6860439230209137E-2</c:v>
                </c:pt>
                <c:pt idx="155">
                  <c:v>6.6126835346080673E-2</c:v>
                </c:pt>
                <c:pt idx="156">
                  <c:v>7.237502982371001E-2</c:v>
                </c:pt>
                <c:pt idx="157">
                  <c:v>8.469672873455289E-2</c:v>
                </c:pt>
                <c:pt idx="158">
                  <c:v>7.3406720223725727E-2</c:v>
                </c:pt>
                <c:pt idx="159">
                  <c:v>8.0991880940045155E-2</c:v>
                </c:pt>
                <c:pt idx="160">
                  <c:v>8.3881811224480615E-2</c:v>
                </c:pt>
                <c:pt idx="161">
                  <c:v>8.2872458478648145E-2</c:v>
                </c:pt>
                <c:pt idx="162">
                  <c:v>5.9243993624037074E-2</c:v>
                </c:pt>
                <c:pt idx="163">
                  <c:v>0.10778649974761334</c:v>
                </c:pt>
                <c:pt idx="164">
                  <c:v>7.492239438030035E-2</c:v>
                </c:pt>
                <c:pt idx="165">
                  <c:v>8.5211433575798107E-2</c:v>
                </c:pt>
                <c:pt idx="166">
                  <c:v>9.8516687159728777E-2</c:v>
                </c:pt>
                <c:pt idx="167">
                  <c:v>0.11257444904108216</c:v>
                </c:pt>
                <c:pt idx="168">
                  <c:v>8.8789688326569291E-2</c:v>
                </c:pt>
                <c:pt idx="169">
                  <c:v>8.5342542994421053E-2</c:v>
                </c:pt>
                <c:pt idx="170">
                  <c:v>0.10434570634212396</c:v>
                </c:pt>
                <c:pt idx="171">
                  <c:v>9.5475400720699585E-2</c:v>
                </c:pt>
                <c:pt idx="172">
                  <c:v>8.9398020505809653E-2</c:v>
                </c:pt>
                <c:pt idx="173">
                  <c:v>8.6095090043596945E-2</c:v>
                </c:pt>
                <c:pt idx="174">
                  <c:v>9.9237567540584562E-2</c:v>
                </c:pt>
                <c:pt idx="175">
                  <c:v>8.4733584981937074E-2</c:v>
                </c:pt>
                <c:pt idx="176">
                  <c:v>9.2425983300025633E-2</c:v>
                </c:pt>
                <c:pt idx="177">
                  <c:v>9.1075029816409928E-2</c:v>
                </c:pt>
                <c:pt idx="178">
                  <c:v>0.10519061947955388</c:v>
                </c:pt>
                <c:pt idx="179">
                  <c:v>7.6171566486784803E-2</c:v>
                </c:pt>
                <c:pt idx="180">
                  <c:v>0.10720870941236411</c:v>
                </c:pt>
                <c:pt idx="181">
                  <c:v>0.11522503149373901</c:v>
                </c:pt>
                <c:pt idx="182">
                  <c:v>0.11010811965535025</c:v>
                </c:pt>
                <c:pt idx="183">
                  <c:v>0.11085596558585668</c:v>
                </c:pt>
                <c:pt idx="184">
                  <c:v>9.6626650083601662E-2</c:v>
                </c:pt>
                <c:pt idx="185">
                  <c:v>0.13484920514146193</c:v>
                </c:pt>
                <c:pt idx="186">
                  <c:v>0.11835868159922922</c:v>
                </c:pt>
                <c:pt idx="187">
                  <c:v>9.9210288698273877E-2</c:v>
                </c:pt>
                <c:pt idx="188">
                  <c:v>0.11940103819564098</c:v>
                </c:pt>
                <c:pt idx="189">
                  <c:v>9.909577340944524E-2</c:v>
                </c:pt>
                <c:pt idx="190">
                  <c:v>9.2044684766709628E-2</c:v>
                </c:pt>
                <c:pt idx="191">
                  <c:v>0.10149899132504804</c:v>
                </c:pt>
                <c:pt idx="192">
                  <c:v>0.11838656988219835</c:v>
                </c:pt>
                <c:pt idx="193">
                  <c:v>0.10997232262426643</c:v>
                </c:pt>
                <c:pt idx="194">
                  <c:v>0.10101998990967549</c:v>
                </c:pt>
                <c:pt idx="195">
                  <c:v>0.12068385480958362</c:v>
                </c:pt>
                <c:pt idx="196">
                  <c:v>0.13668508048246755</c:v>
                </c:pt>
                <c:pt idx="197">
                  <c:v>0.12491903283671045</c:v>
                </c:pt>
                <c:pt idx="198">
                  <c:v>0.11665636642976822</c:v>
                </c:pt>
                <c:pt idx="199">
                  <c:v>0.11215179491767202</c:v>
                </c:pt>
                <c:pt idx="200">
                  <c:v>0.14293715270684024</c:v>
                </c:pt>
                <c:pt idx="201">
                  <c:v>0.12885523576844343</c:v>
                </c:pt>
                <c:pt idx="202">
                  <c:v>0.13319237990970212</c:v>
                </c:pt>
                <c:pt idx="203">
                  <c:v>0.11907808855725036</c:v>
                </c:pt>
                <c:pt idx="204">
                  <c:v>0.10216901930223035</c:v>
                </c:pt>
                <c:pt idx="205">
                  <c:v>0.10826930064287148</c:v>
                </c:pt>
                <c:pt idx="206">
                  <c:v>8.9944133991797029E-2</c:v>
                </c:pt>
                <c:pt idx="207">
                  <c:v>8.7255971589553546E-2</c:v>
                </c:pt>
                <c:pt idx="208">
                  <c:v>0.10020206704641188</c:v>
                </c:pt>
                <c:pt idx="209">
                  <c:v>0.11527510439899911</c:v>
                </c:pt>
                <c:pt idx="210">
                  <c:v>0.1064702491654384</c:v>
                </c:pt>
                <c:pt idx="211">
                  <c:v>0.13931737996853372</c:v>
                </c:pt>
                <c:pt idx="212">
                  <c:v>0.10872511587725411</c:v>
                </c:pt>
                <c:pt idx="213">
                  <c:v>0.12748352701666918</c:v>
                </c:pt>
                <c:pt idx="214">
                  <c:v>0.11157487263382118</c:v>
                </c:pt>
                <c:pt idx="215">
                  <c:v>0.13728644190693373</c:v>
                </c:pt>
                <c:pt idx="216">
                  <c:v>0.11251639658249145</c:v>
                </c:pt>
                <c:pt idx="217">
                  <c:v>7.51546803112908E-2</c:v>
                </c:pt>
                <c:pt idx="218">
                  <c:v>0.11793446706687903</c:v>
                </c:pt>
                <c:pt idx="219">
                  <c:v>0.12561115626991518</c:v>
                </c:pt>
                <c:pt idx="220">
                  <c:v>0.10135976024763976</c:v>
                </c:pt>
                <c:pt idx="221">
                  <c:v>9.3103639654131765E-2</c:v>
                </c:pt>
                <c:pt idx="222">
                  <c:v>0.11859964411084227</c:v>
                </c:pt>
                <c:pt idx="223">
                  <c:v>0.11987832942076547</c:v>
                </c:pt>
                <c:pt idx="224">
                  <c:v>8.6428553236760811E-2</c:v>
                </c:pt>
                <c:pt idx="225">
                  <c:v>0.11322150192855093</c:v>
                </c:pt>
                <c:pt idx="226">
                  <c:v>0.1312186063147143</c:v>
                </c:pt>
                <c:pt idx="227">
                  <c:v>9.6806000835602535E-2</c:v>
                </c:pt>
                <c:pt idx="228">
                  <c:v>0.10310357203068775</c:v>
                </c:pt>
                <c:pt idx="229">
                  <c:v>0.12110581437871042</c:v>
                </c:pt>
                <c:pt idx="230">
                  <c:v>0.13237001893631956</c:v>
                </c:pt>
                <c:pt idx="231">
                  <c:v>0.14018947801165962</c:v>
                </c:pt>
                <c:pt idx="232">
                  <c:v>0.10241751769634065</c:v>
                </c:pt>
                <c:pt idx="233">
                  <c:v>0.13024712411236275</c:v>
                </c:pt>
                <c:pt idx="234">
                  <c:v>0.10551989245551793</c:v>
                </c:pt>
                <c:pt idx="235">
                  <c:v>0.10249131326347208</c:v>
                </c:pt>
                <c:pt idx="236">
                  <c:v>0.11919890668903485</c:v>
                </c:pt>
                <c:pt idx="237">
                  <c:v>7.7584032652593102E-2</c:v>
                </c:pt>
                <c:pt idx="238">
                  <c:v>0.10784172590035117</c:v>
                </c:pt>
                <c:pt idx="239">
                  <c:v>0.10216079192876583</c:v>
                </c:pt>
                <c:pt idx="240">
                  <c:v>0.13227967140436384</c:v>
                </c:pt>
                <c:pt idx="241">
                  <c:v>9.2322666609989931E-2</c:v>
                </c:pt>
                <c:pt idx="242">
                  <c:v>0.10399552569233052</c:v>
                </c:pt>
                <c:pt idx="243">
                  <c:v>8.079244417623363E-2</c:v>
                </c:pt>
                <c:pt idx="244">
                  <c:v>9.2290322671838704E-2</c:v>
                </c:pt>
                <c:pt idx="245">
                  <c:v>4.4506970734873169E-2</c:v>
                </c:pt>
                <c:pt idx="246">
                  <c:v>8.7800516723162553E-2</c:v>
                </c:pt>
                <c:pt idx="247">
                  <c:v>6.0044563236729728E-2</c:v>
                </c:pt>
                <c:pt idx="248">
                  <c:v>3.0837887071205532E-2</c:v>
                </c:pt>
                <c:pt idx="249">
                  <c:v>7.9364140011397022E-2</c:v>
                </c:pt>
                <c:pt idx="250">
                  <c:v>1.9270547388806281E-2</c:v>
                </c:pt>
                <c:pt idx="251">
                  <c:v>5.4110573608059181E-2</c:v>
                </c:pt>
                <c:pt idx="252">
                  <c:v>5.2392036035156173E-2</c:v>
                </c:pt>
                <c:pt idx="253">
                  <c:v>9.1036805293470385E-2</c:v>
                </c:pt>
                <c:pt idx="254">
                  <c:v>8.9707949660300768E-2</c:v>
                </c:pt>
                <c:pt idx="255">
                  <c:v>9.2697045183668822E-2</c:v>
                </c:pt>
                <c:pt idx="256">
                  <c:v>0.10953683958899256</c:v>
                </c:pt>
                <c:pt idx="257">
                  <c:v>0.12295980142770695</c:v>
                </c:pt>
                <c:pt idx="258">
                  <c:v>0.11161892793366943</c:v>
                </c:pt>
                <c:pt idx="259">
                  <c:v>0.11595776364746181</c:v>
                </c:pt>
                <c:pt idx="260">
                  <c:v>0.15380578123373795</c:v>
                </c:pt>
                <c:pt idx="261">
                  <c:v>0.17378169107811717</c:v>
                </c:pt>
                <c:pt idx="262">
                  <c:v>0.16856451137378475</c:v>
                </c:pt>
                <c:pt idx="263">
                  <c:v>0.15368682473830586</c:v>
                </c:pt>
                <c:pt idx="264">
                  <c:v>0.17517111080120987</c:v>
                </c:pt>
                <c:pt idx="265">
                  <c:v>0.18900194894686839</c:v>
                </c:pt>
                <c:pt idx="266">
                  <c:v>0.18449999091988672</c:v>
                </c:pt>
                <c:pt idx="267">
                  <c:v>0.20329082735512102</c:v>
                </c:pt>
                <c:pt idx="268">
                  <c:v>0.23424958865548201</c:v>
                </c:pt>
                <c:pt idx="269">
                  <c:v>0.2873121790570578</c:v>
                </c:pt>
                <c:pt idx="270">
                  <c:v>0.26242941572018347</c:v>
                </c:pt>
                <c:pt idx="271">
                  <c:v>0.28874929980063513</c:v>
                </c:pt>
                <c:pt idx="272">
                  <c:v>0.30386191817409292</c:v>
                </c:pt>
                <c:pt idx="273">
                  <c:v>0.26281271000122097</c:v>
                </c:pt>
                <c:pt idx="274">
                  <c:v>0.27801270403929357</c:v>
                </c:pt>
                <c:pt idx="275">
                  <c:v>0.31418171270799045</c:v>
                </c:pt>
                <c:pt idx="276">
                  <c:v>0.26791186565026209</c:v>
                </c:pt>
                <c:pt idx="277">
                  <c:v>0.28998556154862803</c:v>
                </c:pt>
                <c:pt idx="278">
                  <c:v>0.207911896120199</c:v>
                </c:pt>
                <c:pt idx="279">
                  <c:v>0.23744843275189351</c:v>
                </c:pt>
                <c:pt idx="280">
                  <c:v>0.21268666542652276</c:v>
                </c:pt>
                <c:pt idx="281">
                  <c:v>0.20493860020544291</c:v>
                </c:pt>
                <c:pt idx="282">
                  <c:v>0.20209013331411452</c:v>
                </c:pt>
                <c:pt idx="283">
                  <c:v>0.17478830479720001</c:v>
                </c:pt>
                <c:pt idx="284">
                  <c:v>0.2102542468885627</c:v>
                </c:pt>
                <c:pt idx="285">
                  <c:v>0.18394021249261758</c:v>
                </c:pt>
                <c:pt idx="286">
                  <c:v>0.21219734614713548</c:v>
                </c:pt>
                <c:pt idx="287">
                  <c:v>0.1811658745482766</c:v>
                </c:pt>
                <c:pt idx="288">
                  <c:v>0.20613499991772377</c:v>
                </c:pt>
                <c:pt idx="289">
                  <c:v>0.19009632694135004</c:v>
                </c:pt>
                <c:pt idx="290">
                  <c:v>0.18896632829292254</c:v>
                </c:pt>
                <c:pt idx="291">
                  <c:v>0.17632930134020372</c:v>
                </c:pt>
                <c:pt idx="292">
                  <c:v>0.1780507348332418</c:v>
                </c:pt>
                <c:pt idx="293">
                  <c:v>0.12915311925700101</c:v>
                </c:pt>
                <c:pt idx="294">
                  <c:v>0.16559242761714019</c:v>
                </c:pt>
                <c:pt idx="295">
                  <c:v>0.19230037739251105</c:v>
                </c:pt>
                <c:pt idx="296">
                  <c:v>0.14349343801070397</c:v>
                </c:pt>
                <c:pt idx="297">
                  <c:v>0.16903282429398592</c:v>
                </c:pt>
                <c:pt idx="298">
                  <c:v>0.1094277149497416</c:v>
                </c:pt>
                <c:pt idx="299">
                  <c:v>0.13016634595969565</c:v>
                </c:pt>
                <c:pt idx="300">
                  <c:v>0.13486218023170557</c:v>
                </c:pt>
                <c:pt idx="301">
                  <c:v>0.11797703258233358</c:v>
                </c:pt>
              </c:numCache>
            </c:numRef>
          </c:val>
          <c:extLst>
            <c:ext xmlns:c16="http://schemas.microsoft.com/office/drawing/2014/chart" uri="{C3380CC4-5D6E-409C-BE32-E72D297353CC}">
              <c16:uniqueId val="{00000000-A19B-4413-BF00-A9C12F36710D}"/>
            </c:ext>
          </c:extLst>
        </c:ser>
        <c:ser>
          <c:idx val="2"/>
          <c:order val="3"/>
          <c:tx>
            <c:v>Core goods inflation</c:v>
          </c:tx>
          <c:spPr>
            <a:solidFill>
              <a:srgbClr val="FECE49"/>
            </a:solidFill>
            <a:ln>
              <a:noFill/>
            </a:ln>
            <a:effectLst/>
          </c:spPr>
          <c:invertIfNegative val="0"/>
          <c:cat>
            <c:numRef>
              <c:f>decomposing_core_cpi!$AQ$9:$AQ$351</c:f>
              <c:numCache>
                <c:formatCode>mmm"-"yyyy</c:formatCode>
                <c:ptCount val="343"/>
                <c:pt idx="0">
                  <c:v>36556</c:v>
                </c:pt>
                <c:pt idx="1">
                  <c:v>36585</c:v>
                </c:pt>
                <c:pt idx="2">
                  <c:v>36616</c:v>
                </c:pt>
                <c:pt idx="3">
                  <c:v>36646</c:v>
                </c:pt>
                <c:pt idx="4">
                  <c:v>36677</c:v>
                </c:pt>
                <c:pt idx="5">
                  <c:v>36707</c:v>
                </c:pt>
                <c:pt idx="6">
                  <c:v>36738</c:v>
                </c:pt>
                <c:pt idx="7">
                  <c:v>36769</c:v>
                </c:pt>
                <c:pt idx="8">
                  <c:v>36799</c:v>
                </c:pt>
                <c:pt idx="9">
                  <c:v>36830</c:v>
                </c:pt>
                <c:pt idx="10">
                  <c:v>36860</c:v>
                </c:pt>
                <c:pt idx="11">
                  <c:v>36891</c:v>
                </c:pt>
                <c:pt idx="12">
                  <c:v>36922</c:v>
                </c:pt>
                <c:pt idx="13">
                  <c:v>36950</c:v>
                </c:pt>
                <c:pt idx="14">
                  <c:v>36981</c:v>
                </c:pt>
                <c:pt idx="15">
                  <c:v>37011</c:v>
                </c:pt>
                <c:pt idx="16">
                  <c:v>37042</c:v>
                </c:pt>
                <c:pt idx="17">
                  <c:v>37072</c:v>
                </c:pt>
                <c:pt idx="18">
                  <c:v>37103</c:v>
                </c:pt>
                <c:pt idx="19">
                  <c:v>37134</c:v>
                </c:pt>
                <c:pt idx="20">
                  <c:v>37164</c:v>
                </c:pt>
                <c:pt idx="21">
                  <c:v>37195</c:v>
                </c:pt>
                <c:pt idx="22">
                  <c:v>37225</c:v>
                </c:pt>
                <c:pt idx="23">
                  <c:v>37256</c:v>
                </c:pt>
                <c:pt idx="24">
                  <c:v>37287</c:v>
                </c:pt>
                <c:pt idx="25">
                  <c:v>37315</c:v>
                </c:pt>
                <c:pt idx="26">
                  <c:v>37346</c:v>
                </c:pt>
                <c:pt idx="27">
                  <c:v>37376</c:v>
                </c:pt>
                <c:pt idx="28">
                  <c:v>37407</c:v>
                </c:pt>
                <c:pt idx="29">
                  <c:v>37437</c:v>
                </c:pt>
                <c:pt idx="30">
                  <c:v>37468</c:v>
                </c:pt>
                <c:pt idx="31">
                  <c:v>37499</c:v>
                </c:pt>
                <c:pt idx="32">
                  <c:v>37529</c:v>
                </c:pt>
                <c:pt idx="33">
                  <c:v>37560</c:v>
                </c:pt>
                <c:pt idx="34">
                  <c:v>37590</c:v>
                </c:pt>
                <c:pt idx="35">
                  <c:v>37621</c:v>
                </c:pt>
                <c:pt idx="36">
                  <c:v>37652</c:v>
                </c:pt>
                <c:pt idx="37">
                  <c:v>37680</c:v>
                </c:pt>
                <c:pt idx="38">
                  <c:v>37711</c:v>
                </c:pt>
                <c:pt idx="39">
                  <c:v>37741</c:v>
                </c:pt>
                <c:pt idx="40">
                  <c:v>37772</c:v>
                </c:pt>
                <c:pt idx="41">
                  <c:v>37802</c:v>
                </c:pt>
                <c:pt idx="42">
                  <c:v>37833</c:v>
                </c:pt>
                <c:pt idx="43">
                  <c:v>37864</c:v>
                </c:pt>
                <c:pt idx="44">
                  <c:v>37894</c:v>
                </c:pt>
                <c:pt idx="45">
                  <c:v>37925</c:v>
                </c:pt>
                <c:pt idx="46">
                  <c:v>37955</c:v>
                </c:pt>
                <c:pt idx="47">
                  <c:v>37986</c:v>
                </c:pt>
                <c:pt idx="48">
                  <c:v>38017</c:v>
                </c:pt>
                <c:pt idx="49">
                  <c:v>38046</c:v>
                </c:pt>
                <c:pt idx="50">
                  <c:v>38077</c:v>
                </c:pt>
                <c:pt idx="51">
                  <c:v>38107</c:v>
                </c:pt>
                <c:pt idx="52">
                  <c:v>38138</c:v>
                </c:pt>
                <c:pt idx="53">
                  <c:v>38168</c:v>
                </c:pt>
                <c:pt idx="54">
                  <c:v>38199</c:v>
                </c:pt>
                <c:pt idx="55">
                  <c:v>38230</c:v>
                </c:pt>
                <c:pt idx="56">
                  <c:v>38260</c:v>
                </c:pt>
                <c:pt idx="57">
                  <c:v>38291</c:v>
                </c:pt>
                <c:pt idx="58">
                  <c:v>38321</c:v>
                </c:pt>
                <c:pt idx="59">
                  <c:v>38352</c:v>
                </c:pt>
                <c:pt idx="60">
                  <c:v>38383</c:v>
                </c:pt>
                <c:pt idx="61">
                  <c:v>38411</c:v>
                </c:pt>
                <c:pt idx="62">
                  <c:v>38442</c:v>
                </c:pt>
                <c:pt idx="63">
                  <c:v>38472</c:v>
                </c:pt>
                <c:pt idx="64">
                  <c:v>38503</c:v>
                </c:pt>
                <c:pt idx="65">
                  <c:v>38533</c:v>
                </c:pt>
                <c:pt idx="66">
                  <c:v>38564</c:v>
                </c:pt>
                <c:pt idx="67">
                  <c:v>38595</c:v>
                </c:pt>
                <c:pt idx="68">
                  <c:v>38625</c:v>
                </c:pt>
                <c:pt idx="69">
                  <c:v>38656</c:v>
                </c:pt>
                <c:pt idx="70">
                  <c:v>38686</c:v>
                </c:pt>
                <c:pt idx="71">
                  <c:v>38717</c:v>
                </c:pt>
                <c:pt idx="72">
                  <c:v>38748</c:v>
                </c:pt>
                <c:pt idx="73">
                  <c:v>38776</c:v>
                </c:pt>
                <c:pt idx="74">
                  <c:v>38807</c:v>
                </c:pt>
                <c:pt idx="75">
                  <c:v>38837</c:v>
                </c:pt>
                <c:pt idx="76">
                  <c:v>38868</c:v>
                </c:pt>
                <c:pt idx="77">
                  <c:v>38898</c:v>
                </c:pt>
                <c:pt idx="78">
                  <c:v>38929</c:v>
                </c:pt>
                <c:pt idx="79">
                  <c:v>38960</c:v>
                </c:pt>
                <c:pt idx="80">
                  <c:v>38990</c:v>
                </c:pt>
                <c:pt idx="81">
                  <c:v>39021</c:v>
                </c:pt>
                <c:pt idx="82">
                  <c:v>39051</c:v>
                </c:pt>
                <c:pt idx="83">
                  <c:v>39082</c:v>
                </c:pt>
                <c:pt idx="84">
                  <c:v>39113</c:v>
                </c:pt>
                <c:pt idx="85">
                  <c:v>39141</c:v>
                </c:pt>
                <c:pt idx="86">
                  <c:v>39172</c:v>
                </c:pt>
                <c:pt idx="87">
                  <c:v>39202</c:v>
                </c:pt>
                <c:pt idx="88">
                  <c:v>39233</c:v>
                </c:pt>
                <c:pt idx="89">
                  <c:v>39263</c:v>
                </c:pt>
                <c:pt idx="90">
                  <c:v>39294</c:v>
                </c:pt>
                <c:pt idx="91">
                  <c:v>39325</c:v>
                </c:pt>
                <c:pt idx="92">
                  <c:v>39355</c:v>
                </c:pt>
                <c:pt idx="93">
                  <c:v>39386</c:v>
                </c:pt>
                <c:pt idx="94">
                  <c:v>39416</c:v>
                </c:pt>
                <c:pt idx="95">
                  <c:v>39447</c:v>
                </c:pt>
                <c:pt idx="96">
                  <c:v>39478</c:v>
                </c:pt>
                <c:pt idx="97">
                  <c:v>39507</c:v>
                </c:pt>
                <c:pt idx="98">
                  <c:v>39538</c:v>
                </c:pt>
                <c:pt idx="99">
                  <c:v>39568</c:v>
                </c:pt>
                <c:pt idx="100">
                  <c:v>39599</c:v>
                </c:pt>
                <c:pt idx="101">
                  <c:v>39629</c:v>
                </c:pt>
                <c:pt idx="102">
                  <c:v>39660</c:v>
                </c:pt>
                <c:pt idx="103">
                  <c:v>39691</c:v>
                </c:pt>
                <c:pt idx="104">
                  <c:v>39721</c:v>
                </c:pt>
                <c:pt idx="105">
                  <c:v>39752</c:v>
                </c:pt>
                <c:pt idx="106">
                  <c:v>39782</c:v>
                </c:pt>
                <c:pt idx="107">
                  <c:v>39813</c:v>
                </c:pt>
                <c:pt idx="108">
                  <c:v>39844</c:v>
                </c:pt>
                <c:pt idx="109">
                  <c:v>39872</c:v>
                </c:pt>
                <c:pt idx="110">
                  <c:v>39903</c:v>
                </c:pt>
                <c:pt idx="111">
                  <c:v>39933</c:v>
                </c:pt>
                <c:pt idx="112">
                  <c:v>39964</c:v>
                </c:pt>
                <c:pt idx="113">
                  <c:v>39994</c:v>
                </c:pt>
                <c:pt idx="114">
                  <c:v>40025</c:v>
                </c:pt>
                <c:pt idx="115">
                  <c:v>40056</c:v>
                </c:pt>
                <c:pt idx="116">
                  <c:v>40086</c:v>
                </c:pt>
                <c:pt idx="117">
                  <c:v>40117</c:v>
                </c:pt>
                <c:pt idx="118">
                  <c:v>40147</c:v>
                </c:pt>
                <c:pt idx="119">
                  <c:v>40178</c:v>
                </c:pt>
                <c:pt idx="120">
                  <c:v>40209</c:v>
                </c:pt>
                <c:pt idx="121">
                  <c:v>40237</c:v>
                </c:pt>
                <c:pt idx="122">
                  <c:v>40268</c:v>
                </c:pt>
                <c:pt idx="123">
                  <c:v>40298</c:v>
                </c:pt>
                <c:pt idx="124">
                  <c:v>40329</c:v>
                </c:pt>
                <c:pt idx="125">
                  <c:v>40359</c:v>
                </c:pt>
                <c:pt idx="126">
                  <c:v>40390</c:v>
                </c:pt>
                <c:pt idx="127">
                  <c:v>40421</c:v>
                </c:pt>
                <c:pt idx="128">
                  <c:v>40451</c:v>
                </c:pt>
                <c:pt idx="129">
                  <c:v>40482</c:v>
                </c:pt>
                <c:pt idx="130">
                  <c:v>40512</c:v>
                </c:pt>
                <c:pt idx="131">
                  <c:v>40543</c:v>
                </c:pt>
                <c:pt idx="132">
                  <c:v>40574</c:v>
                </c:pt>
                <c:pt idx="133">
                  <c:v>40602</c:v>
                </c:pt>
                <c:pt idx="134">
                  <c:v>40633</c:v>
                </c:pt>
                <c:pt idx="135">
                  <c:v>40663</c:v>
                </c:pt>
                <c:pt idx="136">
                  <c:v>40694</c:v>
                </c:pt>
                <c:pt idx="137">
                  <c:v>40724</c:v>
                </c:pt>
                <c:pt idx="138">
                  <c:v>40755</c:v>
                </c:pt>
                <c:pt idx="139">
                  <c:v>40786</c:v>
                </c:pt>
                <c:pt idx="140">
                  <c:v>40816</c:v>
                </c:pt>
                <c:pt idx="141">
                  <c:v>40847</c:v>
                </c:pt>
                <c:pt idx="142">
                  <c:v>40877</c:v>
                </c:pt>
                <c:pt idx="143">
                  <c:v>40908</c:v>
                </c:pt>
                <c:pt idx="144">
                  <c:v>40939</c:v>
                </c:pt>
                <c:pt idx="145">
                  <c:v>40968</c:v>
                </c:pt>
                <c:pt idx="146">
                  <c:v>40999</c:v>
                </c:pt>
                <c:pt idx="147">
                  <c:v>41029</c:v>
                </c:pt>
                <c:pt idx="148">
                  <c:v>41060</c:v>
                </c:pt>
                <c:pt idx="149">
                  <c:v>41090</c:v>
                </c:pt>
                <c:pt idx="150">
                  <c:v>41121</c:v>
                </c:pt>
                <c:pt idx="151">
                  <c:v>41152</c:v>
                </c:pt>
                <c:pt idx="152">
                  <c:v>41182</c:v>
                </c:pt>
                <c:pt idx="153">
                  <c:v>41213</c:v>
                </c:pt>
                <c:pt idx="154">
                  <c:v>41243</c:v>
                </c:pt>
                <c:pt idx="155">
                  <c:v>41274</c:v>
                </c:pt>
                <c:pt idx="156">
                  <c:v>41305</c:v>
                </c:pt>
                <c:pt idx="157">
                  <c:v>41333</c:v>
                </c:pt>
                <c:pt idx="158">
                  <c:v>41364</c:v>
                </c:pt>
                <c:pt idx="159">
                  <c:v>41394</c:v>
                </c:pt>
                <c:pt idx="160">
                  <c:v>41425</c:v>
                </c:pt>
                <c:pt idx="161">
                  <c:v>41455</c:v>
                </c:pt>
                <c:pt idx="162">
                  <c:v>41486</c:v>
                </c:pt>
                <c:pt idx="163">
                  <c:v>41517</c:v>
                </c:pt>
                <c:pt idx="164">
                  <c:v>41547</c:v>
                </c:pt>
                <c:pt idx="165">
                  <c:v>41578</c:v>
                </c:pt>
                <c:pt idx="166">
                  <c:v>41608</c:v>
                </c:pt>
                <c:pt idx="167">
                  <c:v>41639</c:v>
                </c:pt>
                <c:pt idx="168">
                  <c:v>41670</c:v>
                </c:pt>
                <c:pt idx="169">
                  <c:v>41698</c:v>
                </c:pt>
                <c:pt idx="170">
                  <c:v>41729</c:v>
                </c:pt>
                <c:pt idx="171">
                  <c:v>41759</c:v>
                </c:pt>
                <c:pt idx="172">
                  <c:v>41790</c:v>
                </c:pt>
                <c:pt idx="173">
                  <c:v>41820</c:v>
                </c:pt>
                <c:pt idx="174">
                  <c:v>41851</c:v>
                </c:pt>
                <c:pt idx="175">
                  <c:v>41882</c:v>
                </c:pt>
                <c:pt idx="176">
                  <c:v>41912</c:v>
                </c:pt>
                <c:pt idx="177">
                  <c:v>41943</c:v>
                </c:pt>
                <c:pt idx="178">
                  <c:v>41973</c:v>
                </c:pt>
                <c:pt idx="179">
                  <c:v>42004</c:v>
                </c:pt>
                <c:pt idx="180">
                  <c:v>42035</c:v>
                </c:pt>
                <c:pt idx="181">
                  <c:v>42063</c:v>
                </c:pt>
                <c:pt idx="182">
                  <c:v>42094</c:v>
                </c:pt>
                <c:pt idx="183">
                  <c:v>42124</c:v>
                </c:pt>
                <c:pt idx="184">
                  <c:v>42155</c:v>
                </c:pt>
                <c:pt idx="185">
                  <c:v>42185</c:v>
                </c:pt>
                <c:pt idx="186">
                  <c:v>42216</c:v>
                </c:pt>
                <c:pt idx="187">
                  <c:v>42247</c:v>
                </c:pt>
                <c:pt idx="188">
                  <c:v>42277</c:v>
                </c:pt>
                <c:pt idx="189">
                  <c:v>42308</c:v>
                </c:pt>
                <c:pt idx="190">
                  <c:v>42338</c:v>
                </c:pt>
                <c:pt idx="191">
                  <c:v>42369</c:v>
                </c:pt>
                <c:pt idx="192">
                  <c:v>42400</c:v>
                </c:pt>
                <c:pt idx="193">
                  <c:v>42429</c:v>
                </c:pt>
                <c:pt idx="194">
                  <c:v>42460</c:v>
                </c:pt>
                <c:pt idx="195">
                  <c:v>42490</c:v>
                </c:pt>
                <c:pt idx="196">
                  <c:v>42521</c:v>
                </c:pt>
                <c:pt idx="197">
                  <c:v>42551</c:v>
                </c:pt>
                <c:pt idx="198">
                  <c:v>42582</c:v>
                </c:pt>
                <c:pt idx="199">
                  <c:v>42613</c:v>
                </c:pt>
                <c:pt idx="200">
                  <c:v>42643</c:v>
                </c:pt>
                <c:pt idx="201">
                  <c:v>42674</c:v>
                </c:pt>
                <c:pt idx="202">
                  <c:v>42704</c:v>
                </c:pt>
                <c:pt idx="203">
                  <c:v>42735</c:v>
                </c:pt>
                <c:pt idx="204">
                  <c:v>42766</c:v>
                </c:pt>
                <c:pt idx="205">
                  <c:v>42794</c:v>
                </c:pt>
                <c:pt idx="206">
                  <c:v>42825</c:v>
                </c:pt>
                <c:pt idx="207">
                  <c:v>42855</c:v>
                </c:pt>
                <c:pt idx="208">
                  <c:v>42886</c:v>
                </c:pt>
                <c:pt idx="209">
                  <c:v>42916</c:v>
                </c:pt>
                <c:pt idx="210">
                  <c:v>42947</c:v>
                </c:pt>
                <c:pt idx="211">
                  <c:v>42978</c:v>
                </c:pt>
                <c:pt idx="212">
                  <c:v>43008</c:v>
                </c:pt>
                <c:pt idx="213">
                  <c:v>43039</c:v>
                </c:pt>
                <c:pt idx="214">
                  <c:v>43069</c:v>
                </c:pt>
                <c:pt idx="215">
                  <c:v>43100</c:v>
                </c:pt>
                <c:pt idx="216">
                  <c:v>43131</c:v>
                </c:pt>
                <c:pt idx="217">
                  <c:v>43159</c:v>
                </c:pt>
                <c:pt idx="218">
                  <c:v>43190</c:v>
                </c:pt>
                <c:pt idx="219">
                  <c:v>43220</c:v>
                </c:pt>
                <c:pt idx="220">
                  <c:v>43251</c:v>
                </c:pt>
                <c:pt idx="221">
                  <c:v>43281</c:v>
                </c:pt>
                <c:pt idx="222">
                  <c:v>43312</c:v>
                </c:pt>
                <c:pt idx="223">
                  <c:v>43343</c:v>
                </c:pt>
                <c:pt idx="224">
                  <c:v>43373</c:v>
                </c:pt>
                <c:pt idx="225">
                  <c:v>43404</c:v>
                </c:pt>
                <c:pt idx="226">
                  <c:v>43434</c:v>
                </c:pt>
                <c:pt idx="227">
                  <c:v>43465</c:v>
                </c:pt>
                <c:pt idx="228">
                  <c:v>43496</c:v>
                </c:pt>
                <c:pt idx="229">
                  <c:v>43524</c:v>
                </c:pt>
                <c:pt idx="230">
                  <c:v>43555</c:v>
                </c:pt>
                <c:pt idx="231">
                  <c:v>43585</c:v>
                </c:pt>
                <c:pt idx="232">
                  <c:v>43616</c:v>
                </c:pt>
                <c:pt idx="233">
                  <c:v>43646</c:v>
                </c:pt>
                <c:pt idx="234">
                  <c:v>43677</c:v>
                </c:pt>
                <c:pt idx="235">
                  <c:v>43708</c:v>
                </c:pt>
                <c:pt idx="236">
                  <c:v>43738</c:v>
                </c:pt>
                <c:pt idx="237">
                  <c:v>43769</c:v>
                </c:pt>
                <c:pt idx="238">
                  <c:v>43799</c:v>
                </c:pt>
                <c:pt idx="239">
                  <c:v>43830</c:v>
                </c:pt>
                <c:pt idx="240">
                  <c:v>43861</c:v>
                </c:pt>
                <c:pt idx="241">
                  <c:v>43890</c:v>
                </c:pt>
                <c:pt idx="242">
                  <c:v>43921</c:v>
                </c:pt>
                <c:pt idx="243">
                  <c:v>43951</c:v>
                </c:pt>
                <c:pt idx="244">
                  <c:v>43982</c:v>
                </c:pt>
                <c:pt idx="245">
                  <c:v>44012</c:v>
                </c:pt>
                <c:pt idx="246">
                  <c:v>44043</c:v>
                </c:pt>
                <c:pt idx="247">
                  <c:v>44074</c:v>
                </c:pt>
                <c:pt idx="248">
                  <c:v>44104</c:v>
                </c:pt>
                <c:pt idx="249">
                  <c:v>44135</c:v>
                </c:pt>
                <c:pt idx="250">
                  <c:v>44165</c:v>
                </c:pt>
                <c:pt idx="251">
                  <c:v>44196</c:v>
                </c:pt>
                <c:pt idx="252">
                  <c:v>44227</c:v>
                </c:pt>
                <c:pt idx="253">
                  <c:v>44255</c:v>
                </c:pt>
                <c:pt idx="254">
                  <c:v>44286</c:v>
                </c:pt>
                <c:pt idx="255">
                  <c:v>44316</c:v>
                </c:pt>
                <c:pt idx="256">
                  <c:v>44347</c:v>
                </c:pt>
                <c:pt idx="257">
                  <c:v>44377</c:v>
                </c:pt>
                <c:pt idx="258">
                  <c:v>44408</c:v>
                </c:pt>
                <c:pt idx="259">
                  <c:v>44439</c:v>
                </c:pt>
                <c:pt idx="260">
                  <c:v>44469</c:v>
                </c:pt>
                <c:pt idx="261">
                  <c:v>44500</c:v>
                </c:pt>
                <c:pt idx="262">
                  <c:v>44530</c:v>
                </c:pt>
                <c:pt idx="263">
                  <c:v>44561</c:v>
                </c:pt>
                <c:pt idx="264">
                  <c:v>44592</c:v>
                </c:pt>
                <c:pt idx="265">
                  <c:v>44620</c:v>
                </c:pt>
                <c:pt idx="266">
                  <c:v>44651</c:v>
                </c:pt>
                <c:pt idx="267">
                  <c:v>44681</c:v>
                </c:pt>
                <c:pt idx="268">
                  <c:v>44712</c:v>
                </c:pt>
                <c:pt idx="269">
                  <c:v>44742</c:v>
                </c:pt>
                <c:pt idx="270">
                  <c:v>44773</c:v>
                </c:pt>
                <c:pt idx="271">
                  <c:v>44804</c:v>
                </c:pt>
                <c:pt idx="272">
                  <c:v>44834</c:v>
                </c:pt>
                <c:pt idx="273">
                  <c:v>44865</c:v>
                </c:pt>
                <c:pt idx="274">
                  <c:v>44895</c:v>
                </c:pt>
                <c:pt idx="275">
                  <c:v>44926</c:v>
                </c:pt>
                <c:pt idx="276">
                  <c:v>44957</c:v>
                </c:pt>
                <c:pt idx="277">
                  <c:v>44985</c:v>
                </c:pt>
                <c:pt idx="278">
                  <c:v>45016</c:v>
                </c:pt>
                <c:pt idx="279">
                  <c:v>45046</c:v>
                </c:pt>
                <c:pt idx="280">
                  <c:v>45077</c:v>
                </c:pt>
                <c:pt idx="281">
                  <c:v>45107</c:v>
                </c:pt>
                <c:pt idx="282">
                  <c:v>45138</c:v>
                </c:pt>
                <c:pt idx="283">
                  <c:v>45169</c:v>
                </c:pt>
                <c:pt idx="284">
                  <c:v>45199</c:v>
                </c:pt>
                <c:pt idx="285">
                  <c:v>45230</c:v>
                </c:pt>
                <c:pt idx="286">
                  <c:v>45260</c:v>
                </c:pt>
                <c:pt idx="287">
                  <c:v>45291</c:v>
                </c:pt>
                <c:pt idx="288">
                  <c:v>45322</c:v>
                </c:pt>
                <c:pt idx="289">
                  <c:v>45351</c:v>
                </c:pt>
                <c:pt idx="290">
                  <c:v>45382</c:v>
                </c:pt>
                <c:pt idx="291">
                  <c:v>45412</c:v>
                </c:pt>
                <c:pt idx="292">
                  <c:v>45443</c:v>
                </c:pt>
                <c:pt idx="293">
                  <c:v>45473</c:v>
                </c:pt>
                <c:pt idx="294">
                  <c:v>45504</c:v>
                </c:pt>
                <c:pt idx="295">
                  <c:v>45535</c:v>
                </c:pt>
                <c:pt idx="296">
                  <c:v>45565</c:v>
                </c:pt>
                <c:pt idx="297">
                  <c:v>45596</c:v>
                </c:pt>
                <c:pt idx="298">
                  <c:v>45626</c:v>
                </c:pt>
                <c:pt idx="299">
                  <c:v>45657</c:v>
                </c:pt>
                <c:pt idx="300">
                  <c:v>45688</c:v>
                </c:pt>
                <c:pt idx="301">
                  <c:v>45716</c:v>
                </c:pt>
              </c:numCache>
            </c:numRef>
          </c:cat>
          <c:val>
            <c:numRef>
              <c:f>decomposing_core_cpi!$AT$9:$AT$351</c:f>
              <c:numCache>
                <c:formatCode>#,##0.0000</c:formatCode>
                <c:ptCount val="343"/>
                <c:pt idx="1">
                  <c:v>0</c:v>
                </c:pt>
                <c:pt idx="2">
                  <c:v>6.2227701762581938E-2</c:v>
                </c:pt>
                <c:pt idx="3">
                  <c:v>6.2249230799546765E-2</c:v>
                </c:pt>
                <c:pt idx="4">
                  <c:v>0</c:v>
                </c:pt>
                <c:pt idx="5">
                  <c:v>-4.0982330681257027E-2</c:v>
                </c:pt>
                <c:pt idx="6">
                  <c:v>4.0801351319507732E-2</c:v>
                </c:pt>
                <c:pt idx="7">
                  <c:v>-2.0299289034052013E-2</c:v>
                </c:pt>
                <c:pt idx="8">
                  <c:v>8.1825492994017077E-2</c:v>
                </c:pt>
                <c:pt idx="9">
                  <c:v>-6.1205341697398934E-2</c:v>
                </c:pt>
                <c:pt idx="10">
                  <c:v>0.10239983130167811</c:v>
                </c:pt>
                <c:pt idx="11">
                  <c:v>-2.0309294281637306E-2</c:v>
                </c:pt>
                <c:pt idx="12">
                  <c:v>4.0407543438285884E-2</c:v>
                </c:pt>
                <c:pt idx="13">
                  <c:v>2.0171054937870157E-2</c:v>
                </c:pt>
                <c:pt idx="14">
                  <c:v>-2.0151694551009132E-2</c:v>
                </c:pt>
                <c:pt idx="15">
                  <c:v>0</c:v>
                </c:pt>
                <c:pt idx="16">
                  <c:v>-8.0298642519332039E-2</c:v>
                </c:pt>
                <c:pt idx="17">
                  <c:v>1.9983383602050295E-2</c:v>
                </c:pt>
                <c:pt idx="18">
                  <c:v>7.9515329003128826E-2</c:v>
                </c:pt>
                <c:pt idx="19">
                  <c:v>-0.13784523637378798</c:v>
                </c:pt>
                <c:pt idx="20">
                  <c:v>5.9765733483205193E-2</c:v>
                </c:pt>
                <c:pt idx="21">
                  <c:v>-3.9771991922753692E-2</c:v>
                </c:pt>
                <c:pt idx="22">
                  <c:v>7.9627803457402946E-2</c:v>
                </c:pt>
                <c:pt idx="23">
                  <c:v>-8.2989373221194762E-2</c:v>
                </c:pt>
                <c:pt idx="24">
                  <c:v>-0.12371544209296823</c:v>
                </c:pt>
                <c:pt idx="25">
                  <c:v>-4.1325510138017704E-2</c:v>
                </c:pt>
                <c:pt idx="26">
                  <c:v>-8.2730298629436927E-2</c:v>
                </c:pt>
                <c:pt idx="27">
                  <c:v>6.2278000274762206E-2</c:v>
                </c:pt>
                <c:pt idx="28">
                  <c:v>-6.1873800365432177E-2</c:v>
                </c:pt>
                <c:pt idx="29">
                  <c:v>0</c:v>
                </c:pt>
                <c:pt idx="30">
                  <c:v>-2.03797105631724E-2</c:v>
                </c:pt>
                <c:pt idx="31">
                  <c:v>4.0723878620338758E-2</c:v>
                </c:pt>
                <c:pt idx="32">
                  <c:v>-4.0849891201848378E-2</c:v>
                </c:pt>
                <c:pt idx="33">
                  <c:v>-8.1773164054744232E-2</c:v>
                </c:pt>
                <c:pt idx="34">
                  <c:v>-6.1348661871384678E-2</c:v>
                </c:pt>
                <c:pt idx="35">
                  <c:v>-6.1145728921758874E-2</c:v>
                </c:pt>
                <c:pt idx="36">
                  <c:v>-6.0790856450078652E-2</c:v>
                </c:pt>
                <c:pt idx="37">
                  <c:v>-6.0872732850188287E-2</c:v>
                </c:pt>
                <c:pt idx="38">
                  <c:v>-6.1066273126051666E-2</c:v>
                </c:pt>
                <c:pt idx="39">
                  <c:v>-4.0763205865921172E-2</c:v>
                </c:pt>
                <c:pt idx="40">
                  <c:v>-0.10142109273076221</c:v>
                </c:pt>
                <c:pt idx="41">
                  <c:v>0</c:v>
                </c:pt>
                <c:pt idx="42">
                  <c:v>0</c:v>
                </c:pt>
                <c:pt idx="43">
                  <c:v>-6.011499149604433E-2</c:v>
                </c:pt>
                <c:pt idx="44">
                  <c:v>-0.12074931729667467</c:v>
                </c:pt>
                <c:pt idx="45">
                  <c:v>-0.10087195553646375</c:v>
                </c:pt>
                <c:pt idx="46">
                  <c:v>-6.0638073339680333E-2</c:v>
                </c:pt>
                <c:pt idx="47">
                  <c:v>-2.0326893049467398E-2</c:v>
                </c:pt>
                <c:pt idx="48">
                  <c:v>0</c:v>
                </c:pt>
                <c:pt idx="49">
                  <c:v>2.0247194459189391E-2</c:v>
                </c:pt>
                <c:pt idx="50">
                  <c:v>4.0506102025794209E-2</c:v>
                </c:pt>
                <c:pt idx="51">
                  <c:v>0</c:v>
                </c:pt>
                <c:pt idx="52">
                  <c:v>2.017080944084083E-2</c:v>
                </c:pt>
                <c:pt idx="53">
                  <c:v>-2.0029314869400856E-2</c:v>
                </c:pt>
                <c:pt idx="54">
                  <c:v>-5.9608978394324295E-2</c:v>
                </c:pt>
                <c:pt idx="55">
                  <c:v>-5.9625712485667122E-2</c:v>
                </c:pt>
                <c:pt idx="56">
                  <c:v>8.0176599461172948E-2</c:v>
                </c:pt>
                <c:pt idx="57">
                  <c:v>8.0281338104619973E-2</c:v>
                </c:pt>
                <c:pt idx="58">
                  <c:v>8.0112088309877719E-2</c:v>
                </c:pt>
                <c:pt idx="59">
                  <c:v>-1.9892611105564371E-2</c:v>
                </c:pt>
                <c:pt idx="60">
                  <c:v>5.9498753961012472E-2</c:v>
                </c:pt>
                <c:pt idx="61">
                  <c:v>-1.9772074644085962E-2</c:v>
                </c:pt>
                <c:pt idx="62">
                  <c:v>0</c:v>
                </c:pt>
                <c:pt idx="63">
                  <c:v>-1.9770580569155122E-2</c:v>
                </c:pt>
                <c:pt idx="64">
                  <c:v>5.9336065613746387E-2</c:v>
                </c:pt>
                <c:pt idx="65">
                  <c:v>-3.9204676661977973E-2</c:v>
                </c:pt>
                <c:pt idx="66">
                  <c:v>-3.8899986720813164E-2</c:v>
                </c:pt>
                <c:pt idx="67">
                  <c:v>-1.9479412650304621E-2</c:v>
                </c:pt>
                <c:pt idx="68">
                  <c:v>3.9258177922624364E-2</c:v>
                </c:pt>
                <c:pt idx="69">
                  <c:v>1.9614906404491223E-2</c:v>
                </c:pt>
                <c:pt idx="70">
                  <c:v>1.9573528902148949E-2</c:v>
                </c:pt>
                <c:pt idx="71">
                  <c:v>-2.0545569703543536E-2</c:v>
                </c:pt>
                <c:pt idx="72">
                  <c:v>4.0959933104512618E-2</c:v>
                </c:pt>
                <c:pt idx="73">
                  <c:v>-4.0831470855698791E-2</c:v>
                </c:pt>
                <c:pt idx="74">
                  <c:v>6.1443987413013601E-2</c:v>
                </c:pt>
                <c:pt idx="75">
                  <c:v>4.0839971957790287E-2</c:v>
                </c:pt>
                <c:pt idx="76">
                  <c:v>2.0330646530888362E-2</c:v>
                </c:pt>
                <c:pt idx="77">
                  <c:v>2.0179960814457394E-2</c:v>
                </c:pt>
                <c:pt idx="78">
                  <c:v>-3.997921043892913E-2</c:v>
                </c:pt>
                <c:pt idx="79">
                  <c:v>2.0008563274487891E-2</c:v>
                </c:pt>
                <c:pt idx="80">
                  <c:v>0</c:v>
                </c:pt>
                <c:pt idx="81">
                  <c:v>-4.0145016760817775E-2</c:v>
                </c:pt>
                <c:pt idx="82">
                  <c:v>-0.10014702577940404</c:v>
                </c:pt>
                <c:pt idx="83">
                  <c:v>0</c:v>
                </c:pt>
                <c:pt idx="84">
                  <c:v>1.1557333460400944E-2</c:v>
                </c:pt>
                <c:pt idx="85">
                  <c:v>8.1626237739195143E-3</c:v>
                </c:pt>
                <c:pt idx="86">
                  <c:v>-8.7703490022852468E-3</c:v>
                </c:pt>
                <c:pt idx="87">
                  <c:v>-2.785003103985045E-2</c:v>
                </c:pt>
                <c:pt idx="88">
                  <c:v>-2.6195150252978704E-2</c:v>
                </c:pt>
                <c:pt idx="89">
                  <c:v>-2.87883644017045E-2</c:v>
                </c:pt>
                <c:pt idx="90">
                  <c:v>2.7432632080521702E-3</c:v>
                </c:pt>
                <c:pt idx="91">
                  <c:v>-8.4189818836713937E-3</c:v>
                </c:pt>
                <c:pt idx="92">
                  <c:v>-5.900571074790883E-3</c:v>
                </c:pt>
                <c:pt idx="93">
                  <c:v>3.0540084142670499E-2</c:v>
                </c:pt>
                <c:pt idx="94">
                  <c:v>5.1749683046505589E-2</c:v>
                </c:pt>
                <c:pt idx="95">
                  <c:v>2.1560394636461203E-2</c:v>
                </c:pt>
                <c:pt idx="96">
                  <c:v>5.7103304540547344E-2</c:v>
                </c:pt>
                <c:pt idx="97">
                  <c:v>-3.5792238083252277E-2</c:v>
                </c:pt>
                <c:pt idx="98">
                  <c:v>-2.3037131090123685E-2</c:v>
                </c:pt>
                <c:pt idx="99">
                  <c:v>-4.0089842827067783E-3</c:v>
                </c:pt>
                <c:pt idx="100">
                  <c:v>-2.7555831057881269E-2</c:v>
                </c:pt>
                <c:pt idx="101">
                  <c:v>-3.1754895433856304E-3</c:v>
                </c:pt>
                <c:pt idx="102">
                  <c:v>5.5492951764631454E-2</c:v>
                </c:pt>
                <c:pt idx="103">
                  <c:v>1.6355431195412475E-2</c:v>
                </c:pt>
                <c:pt idx="104">
                  <c:v>-1.4624421230696063E-2</c:v>
                </c:pt>
                <c:pt idx="105">
                  <c:v>-5.4979234081371828E-2</c:v>
                </c:pt>
                <c:pt idx="106">
                  <c:v>-2.295330202561081E-2</c:v>
                </c:pt>
                <c:pt idx="107">
                  <c:v>-6.3087629958539462E-2</c:v>
                </c:pt>
                <c:pt idx="108">
                  <c:v>2.9727314326393722E-2</c:v>
                </c:pt>
                <c:pt idx="109">
                  <c:v>0.10364170315211182</c:v>
                </c:pt>
                <c:pt idx="110">
                  <c:v>0.11390895070615889</c:v>
                </c:pt>
                <c:pt idx="111">
                  <c:v>0.13696843293773031</c:v>
                </c:pt>
                <c:pt idx="112">
                  <c:v>3.5766984012311022E-2</c:v>
                </c:pt>
                <c:pt idx="113">
                  <c:v>6.2597030032013584E-2</c:v>
                </c:pt>
                <c:pt idx="114">
                  <c:v>1.6523532888881594E-2</c:v>
                </c:pt>
                <c:pt idx="115">
                  <c:v>-6.009248804925417E-2</c:v>
                </c:pt>
                <c:pt idx="116">
                  <c:v>0.12116483043640285</c:v>
                </c:pt>
                <c:pt idx="117">
                  <c:v>0.15319313294392137</c:v>
                </c:pt>
                <c:pt idx="118">
                  <c:v>7.630660569764508E-2</c:v>
                </c:pt>
                <c:pt idx="119">
                  <c:v>5.3726230263664014E-2</c:v>
                </c:pt>
                <c:pt idx="120">
                  <c:v>2.3149105506760626E-2</c:v>
                </c:pt>
                <c:pt idx="121">
                  <c:v>-1.1205484892495095E-2</c:v>
                </c:pt>
                <c:pt idx="122">
                  <c:v>-3.3530070188502327E-2</c:v>
                </c:pt>
                <c:pt idx="123">
                  <c:v>-8.0897116130851113E-2</c:v>
                </c:pt>
                <c:pt idx="124">
                  <c:v>-2.857831841683426E-2</c:v>
                </c:pt>
                <c:pt idx="125">
                  <c:v>7.2191271066356097E-3</c:v>
                </c:pt>
                <c:pt idx="126">
                  <c:v>-1.135513541589009E-3</c:v>
                </c:pt>
                <c:pt idx="127">
                  <c:v>1.4589056140148621E-2</c:v>
                </c:pt>
                <c:pt idx="128">
                  <c:v>1.8423154108786376E-2</c:v>
                </c:pt>
                <c:pt idx="129">
                  <c:v>-7.0252374845716859E-3</c:v>
                </c:pt>
                <c:pt idx="130">
                  <c:v>1.173932331059847E-2</c:v>
                </c:pt>
                <c:pt idx="131">
                  <c:v>1.2629609810820754E-2</c:v>
                </c:pt>
                <c:pt idx="132">
                  <c:v>5.8125622328720372E-2</c:v>
                </c:pt>
                <c:pt idx="133">
                  <c:v>4.8916845201665907E-2</c:v>
                </c:pt>
                <c:pt idx="134">
                  <c:v>2.3930620671768047E-2</c:v>
                </c:pt>
                <c:pt idx="135">
                  <c:v>3.84867323581016E-2</c:v>
                </c:pt>
                <c:pt idx="136">
                  <c:v>0.10411719493420726</c:v>
                </c:pt>
                <c:pt idx="137">
                  <c:v>9.4230063628918531E-2</c:v>
                </c:pt>
                <c:pt idx="138">
                  <c:v>4.8490854329141873E-2</c:v>
                </c:pt>
                <c:pt idx="139">
                  <c:v>7.9427279654436578E-2</c:v>
                </c:pt>
                <c:pt idx="140">
                  <c:v>5.0300110770859921E-3</c:v>
                </c:pt>
                <c:pt idx="141">
                  <c:v>3.9684440859683874E-2</c:v>
                </c:pt>
                <c:pt idx="142">
                  <c:v>5.4571819794571923E-2</c:v>
                </c:pt>
                <c:pt idx="143">
                  <c:v>1.3523058840618737E-2</c:v>
                </c:pt>
                <c:pt idx="144">
                  <c:v>4.0292107053519446E-2</c:v>
                </c:pt>
                <c:pt idx="145">
                  <c:v>2.4855806391449564E-3</c:v>
                </c:pt>
                <c:pt idx="146">
                  <c:v>2.2081392317410371E-2</c:v>
                </c:pt>
                <c:pt idx="147">
                  <c:v>1.2459518248263954E-2</c:v>
                </c:pt>
                <c:pt idx="148">
                  <c:v>2.3268360924439666E-2</c:v>
                </c:pt>
                <c:pt idx="149">
                  <c:v>1.698161039605766E-2</c:v>
                </c:pt>
                <c:pt idx="150">
                  <c:v>-4.4016376560597351E-3</c:v>
                </c:pt>
                <c:pt idx="151">
                  <c:v>-4.3084844593309461E-2</c:v>
                </c:pt>
                <c:pt idx="152">
                  <c:v>9.7033547629865029E-3</c:v>
                </c:pt>
                <c:pt idx="153">
                  <c:v>1.6927962041163157E-2</c:v>
                </c:pt>
                <c:pt idx="154">
                  <c:v>1.632894902980565E-2</c:v>
                </c:pt>
                <c:pt idx="155">
                  <c:v>-1.5864470239568645E-2</c:v>
                </c:pt>
                <c:pt idx="156">
                  <c:v>3.7089287949772759E-2</c:v>
                </c:pt>
                <c:pt idx="157">
                  <c:v>-1.6005793602629589E-2</c:v>
                </c:pt>
                <c:pt idx="158">
                  <c:v>-5.0736652355758624E-2</c:v>
                </c:pt>
                <c:pt idx="159">
                  <c:v>-1.1367841547591269E-2</c:v>
                </c:pt>
                <c:pt idx="160">
                  <c:v>-9.5988943146329709E-3</c:v>
                </c:pt>
                <c:pt idx="161">
                  <c:v>1.0614885289640129E-2</c:v>
                </c:pt>
                <c:pt idx="162">
                  <c:v>1.4377542016344872E-2</c:v>
                </c:pt>
                <c:pt idx="163">
                  <c:v>-3.2876796954358434E-3</c:v>
                </c:pt>
                <c:pt idx="164">
                  <c:v>-1.0400196704106431E-3</c:v>
                </c:pt>
                <c:pt idx="165">
                  <c:v>-3.2917661311872835E-3</c:v>
                </c:pt>
                <c:pt idx="166">
                  <c:v>1.5178037236570062E-2</c:v>
                </c:pt>
                <c:pt idx="167">
                  <c:v>2.2226069980988212E-2</c:v>
                </c:pt>
                <c:pt idx="168">
                  <c:v>-5.9484845907859865E-2</c:v>
                </c:pt>
                <c:pt idx="169">
                  <c:v>-3.8490550445299414E-2</c:v>
                </c:pt>
                <c:pt idx="170">
                  <c:v>-1.8256170345545247E-2</c:v>
                </c:pt>
                <c:pt idx="171">
                  <c:v>5.9155457891115404E-3</c:v>
                </c:pt>
                <c:pt idx="172">
                  <c:v>3.8149173614513477E-3</c:v>
                </c:pt>
                <c:pt idx="173">
                  <c:v>1.5038766772435557E-2</c:v>
                </c:pt>
                <c:pt idx="174">
                  <c:v>-1.4622353160455718E-2</c:v>
                </c:pt>
                <c:pt idx="175">
                  <c:v>-2.04786652609193E-2</c:v>
                </c:pt>
                <c:pt idx="176">
                  <c:v>2.9879383584594934E-2</c:v>
                </c:pt>
                <c:pt idx="177">
                  <c:v>1.1551778536996829E-2</c:v>
                </c:pt>
                <c:pt idx="178">
                  <c:v>-5.7171432359747691E-2</c:v>
                </c:pt>
                <c:pt idx="179">
                  <c:v>-4.7870542139295175E-2</c:v>
                </c:pt>
                <c:pt idx="180">
                  <c:v>-8.1111023268838719E-2</c:v>
                </c:pt>
                <c:pt idx="181">
                  <c:v>3.84865423457375E-2</c:v>
                </c:pt>
                <c:pt idx="182">
                  <c:v>5.0051753833909758E-2</c:v>
                </c:pt>
                <c:pt idx="183">
                  <c:v>2.2917527035500412E-2</c:v>
                </c:pt>
                <c:pt idx="184">
                  <c:v>2.0437628766576507E-3</c:v>
                </c:pt>
                <c:pt idx="185">
                  <c:v>-2.7624300825919042E-2</c:v>
                </c:pt>
                <c:pt idx="186">
                  <c:v>-2.1771602029761479E-2</c:v>
                </c:pt>
                <c:pt idx="187">
                  <c:v>-2.80329274492741E-2</c:v>
                </c:pt>
                <c:pt idx="188">
                  <c:v>1.6598483347646079E-2</c:v>
                </c:pt>
                <c:pt idx="189">
                  <c:v>-4.2882245451150831E-2</c:v>
                </c:pt>
                <c:pt idx="190">
                  <c:v>-2.7727557769897198E-2</c:v>
                </c:pt>
                <c:pt idx="191">
                  <c:v>-1.6830458997160673E-2</c:v>
                </c:pt>
                <c:pt idx="192">
                  <c:v>-4.2121618643613461E-2</c:v>
                </c:pt>
                <c:pt idx="193">
                  <c:v>5.0856870668547535E-2</c:v>
                </c:pt>
                <c:pt idx="194">
                  <c:v>-1.2953206202065602E-2</c:v>
                </c:pt>
                <c:pt idx="195">
                  <c:v>3.2189213883423898E-2</c:v>
                </c:pt>
                <c:pt idx="196">
                  <c:v>4.5721910575854214E-3</c:v>
                </c:pt>
                <c:pt idx="197">
                  <c:v>-6.0940767649313284E-2</c:v>
                </c:pt>
                <c:pt idx="198">
                  <c:v>-4.6537434350474839E-2</c:v>
                </c:pt>
                <c:pt idx="199">
                  <c:v>2.0361410858448999E-2</c:v>
                </c:pt>
                <c:pt idx="200">
                  <c:v>4.4434365449698615E-2</c:v>
                </c:pt>
                <c:pt idx="201">
                  <c:v>-2.4169614781358473E-2</c:v>
                </c:pt>
                <c:pt idx="202">
                  <c:v>-8.9195643237368477E-2</c:v>
                </c:pt>
                <c:pt idx="203">
                  <c:v>-2.5781362305962344E-2</c:v>
                </c:pt>
                <c:pt idx="204">
                  <c:v>3.4837576277382529E-2</c:v>
                </c:pt>
                <c:pt idx="205">
                  <c:v>8.9980023376225373E-3</c:v>
                </c:pt>
                <c:pt idx="206">
                  <c:v>1.0014622867783973E-3</c:v>
                </c:pt>
                <c:pt idx="207">
                  <c:v>-1.2178863623650914E-2</c:v>
                </c:pt>
                <c:pt idx="208">
                  <c:v>-5.4003410315206737E-2</c:v>
                </c:pt>
                <c:pt idx="209">
                  <c:v>-2.7688487054908582E-2</c:v>
                </c:pt>
                <c:pt idx="210">
                  <c:v>-3.8675509530791879E-2</c:v>
                </c:pt>
                <c:pt idx="211">
                  <c:v>-3.6339830778288541E-2</c:v>
                </c:pt>
                <c:pt idx="212">
                  <c:v>-6.0520732249141007E-2</c:v>
                </c:pt>
                <c:pt idx="213">
                  <c:v>5.1311219297605487E-2</c:v>
                </c:pt>
                <c:pt idx="214">
                  <c:v>-3.0529145304412895E-2</c:v>
                </c:pt>
                <c:pt idx="215">
                  <c:v>1.3966132320123613E-3</c:v>
                </c:pt>
                <c:pt idx="216">
                  <c:v>8.7556568426079714E-2</c:v>
                </c:pt>
                <c:pt idx="217">
                  <c:v>2.059992470822683E-2</c:v>
                </c:pt>
                <c:pt idx="218">
                  <c:v>2.2528811658984141E-2</c:v>
                </c:pt>
                <c:pt idx="219">
                  <c:v>-4.1831681618462258E-3</c:v>
                </c:pt>
                <c:pt idx="220">
                  <c:v>-5.3805334441186757E-3</c:v>
                </c:pt>
                <c:pt idx="221">
                  <c:v>-5.4445847808007888E-2</c:v>
                </c:pt>
                <c:pt idx="222">
                  <c:v>-4.9206160154498323E-2</c:v>
                </c:pt>
                <c:pt idx="223">
                  <c:v>-8.5085252631535158E-2</c:v>
                </c:pt>
                <c:pt idx="224">
                  <c:v>1.3663088447652917E-2</c:v>
                </c:pt>
                <c:pt idx="225">
                  <c:v>5.7615639504646522E-2</c:v>
                </c:pt>
                <c:pt idx="226">
                  <c:v>3.3688952284780242E-2</c:v>
                </c:pt>
                <c:pt idx="227">
                  <c:v>4.578103892152622E-2</c:v>
                </c:pt>
                <c:pt idx="228">
                  <c:v>9.751331120259614E-2</c:v>
                </c:pt>
                <c:pt idx="229">
                  <c:v>-6.653459798993829E-3</c:v>
                </c:pt>
                <c:pt idx="230">
                  <c:v>-2.7301253409288142E-3</c:v>
                </c:pt>
                <c:pt idx="231">
                  <c:v>-6.1768497597380706E-2</c:v>
                </c:pt>
                <c:pt idx="232">
                  <c:v>-3.8071085384829235E-2</c:v>
                </c:pt>
                <c:pt idx="233">
                  <c:v>4.5857442576682887E-3</c:v>
                </c:pt>
                <c:pt idx="234">
                  <c:v>5.5949625344423248E-3</c:v>
                </c:pt>
                <c:pt idx="235">
                  <c:v>3.2212743350034769E-3</c:v>
                </c:pt>
                <c:pt idx="236">
                  <c:v>-8.4523999213046552E-3</c:v>
                </c:pt>
                <c:pt idx="237">
                  <c:v>8.4368893163231599E-3</c:v>
                </c:pt>
                <c:pt idx="238">
                  <c:v>5.3647468904665296E-3</c:v>
                </c:pt>
                <c:pt idx="239">
                  <c:v>2.1590602839257487E-2</c:v>
                </c:pt>
                <c:pt idx="240">
                  <c:v>-1.2630745510552622E-2</c:v>
                </c:pt>
                <c:pt idx="241">
                  <c:v>7.1980081404371912E-2</c:v>
                </c:pt>
                <c:pt idx="242">
                  <c:v>-4.0212682004085065E-2</c:v>
                </c:pt>
                <c:pt idx="243">
                  <c:v>-0.22391144672135851</c:v>
                </c:pt>
                <c:pt idx="244">
                  <c:v>-8.8149399020726132E-2</c:v>
                </c:pt>
                <c:pt idx="245">
                  <c:v>-2.2063667279922393E-2</c:v>
                </c:pt>
                <c:pt idx="246">
                  <c:v>0.13942246309714321</c:v>
                </c:pt>
                <c:pt idx="247">
                  <c:v>0.23307892754757004</c:v>
                </c:pt>
                <c:pt idx="248">
                  <c:v>0.17739125968346361</c:v>
                </c:pt>
                <c:pt idx="249">
                  <c:v>7.243526857608476E-2</c:v>
                </c:pt>
                <c:pt idx="250">
                  <c:v>4.7958357178655445E-2</c:v>
                </c:pt>
                <c:pt idx="251">
                  <c:v>5.7116272466739559E-2</c:v>
                </c:pt>
                <c:pt idx="252">
                  <c:v>8.8295425996666645E-3</c:v>
                </c:pt>
                <c:pt idx="253">
                  <c:v>-1.8524607355215432E-2</c:v>
                </c:pt>
                <c:pt idx="254">
                  <c:v>4.6283006462742624E-2</c:v>
                </c:pt>
                <c:pt idx="255">
                  <c:v>0.45434176091274942</c:v>
                </c:pt>
                <c:pt idx="256">
                  <c:v>0.41913697262729788</c:v>
                </c:pt>
                <c:pt idx="257">
                  <c:v>0.48709961680561742</c:v>
                </c:pt>
                <c:pt idx="258">
                  <c:v>8.620138534546834E-2</c:v>
                </c:pt>
                <c:pt idx="259">
                  <c:v>5.2666813105714069E-2</c:v>
                </c:pt>
                <c:pt idx="260">
                  <c:v>0.11774405629474358</c:v>
                </c:pt>
                <c:pt idx="261">
                  <c:v>0.37352397651740576</c:v>
                </c:pt>
                <c:pt idx="262">
                  <c:v>0.29472723849871574</c:v>
                </c:pt>
                <c:pt idx="263">
                  <c:v>0.37844162666274</c:v>
                </c:pt>
                <c:pt idx="264">
                  <c:v>0.26974886643358797</c:v>
                </c:pt>
                <c:pt idx="265">
                  <c:v>0.14919472860937602</c:v>
                </c:pt>
                <c:pt idx="266">
                  <c:v>-0.10820132453200548</c:v>
                </c:pt>
                <c:pt idx="267">
                  <c:v>-3.1266285520909126E-2</c:v>
                </c:pt>
                <c:pt idx="268">
                  <c:v>0.11981336176527042</c:v>
                </c:pt>
                <c:pt idx="269">
                  <c:v>0.14596129468453778</c:v>
                </c:pt>
                <c:pt idx="270">
                  <c:v>2.8278225615195406E-2</c:v>
                </c:pt>
                <c:pt idx="271">
                  <c:v>7.5559484211971908E-2</c:v>
                </c:pt>
                <c:pt idx="272">
                  <c:v>4.7315058653118899E-2</c:v>
                </c:pt>
                <c:pt idx="273">
                  <c:v>6.4540014663174231E-4</c:v>
                </c:pt>
                <c:pt idx="274">
                  <c:v>-6.3971297284077078E-2</c:v>
                </c:pt>
                <c:pt idx="275">
                  <c:v>-4.7971632502025269E-2</c:v>
                </c:pt>
                <c:pt idx="276">
                  <c:v>3.4632048201273552E-2</c:v>
                </c:pt>
                <c:pt idx="277">
                  <c:v>3.8094012001762198E-2</c:v>
                </c:pt>
                <c:pt idx="278">
                  <c:v>5.3325413925939875E-2</c:v>
                </c:pt>
                <c:pt idx="279">
                  <c:v>0.11469987074856669</c:v>
                </c:pt>
                <c:pt idx="280">
                  <c:v>0.12223077658576995</c:v>
                </c:pt>
                <c:pt idx="281">
                  <c:v>-3.0077009576824493E-2</c:v>
                </c:pt>
                <c:pt idx="282">
                  <c:v>-9.0833112436006849E-2</c:v>
                </c:pt>
                <c:pt idx="283">
                  <c:v>-6.1581352575841637E-2</c:v>
                </c:pt>
                <c:pt idx="284">
                  <c:v>-6.9310773746963206E-2</c:v>
                </c:pt>
                <c:pt idx="285">
                  <c:v>1.907586857830143E-2</c:v>
                </c:pt>
                <c:pt idx="286">
                  <c:v>-6.8062289067880394E-2</c:v>
                </c:pt>
                <c:pt idx="287">
                  <c:v>-2.1781479931874521E-2</c:v>
                </c:pt>
                <c:pt idx="288">
                  <c:v>-7.5801855883838531E-2</c:v>
                </c:pt>
                <c:pt idx="289">
                  <c:v>4.2707835084717788E-2</c:v>
                </c:pt>
                <c:pt idx="290">
                  <c:v>-2.2916554495125183E-2</c:v>
                </c:pt>
                <c:pt idx="291">
                  <c:v>-3.0467670472281893E-2</c:v>
                </c:pt>
                <c:pt idx="292">
                  <c:v>-3.3235040190257088E-2</c:v>
                </c:pt>
                <c:pt idx="293">
                  <c:v>-4.0551150966541057E-2</c:v>
                </c:pt>
                <c:pt idx="294">
                  <c:v>-5.4192965660554905E-2</c:v>
                </c:pt>
                <c:pt idx="295">
                  <c:v>-2.7105232198670455E-2</c:v>
                </c:pt>
                <c:pt idx="296">
                  <c:v>3.8680806698813387E-2</c:v>
                </c:pt>
                <c:pt idx="297">
                  <c:v>5.3109117715284624E-3</c:v>
                </c:pt>
                <c:pt idx="298">
                  <c:v>4.7840516612887372E-2</c:v>
                </c:pt>
                <c:pt idx="299">
                  <c:v>-9.5303715667643431E-3</c:v>
                </c:pt>
                <c:pt idx="300">
                  <c:v>6.8939836706802482E-2</c:v>
                </c:pt>
                <c:pt idx="301">
                  <c:v>5.3009584323938076E-2</c:v>
                </c:pt>
              </c:numCache>
            </c:numRef>
          </c:val>
          <c:extLst>
            <c:ext xmlns:c16="http://schemas.microsoft.com/office/drawing/2014/chart" uri="{C3380CC4-5D6E-409C-BE32-E72D297353CC}">
              <c16:uniqueId val="{00000002-A19B-4413-BF00-A9C12F36710D}"/>
            </c:ext>
          </c:extLst>
        </c:ser>
        <c:dLbls>
          <c:showLegendKey val="0"/>
          <c:showVal val="0"/>
          <c:showCatName val="0"/>
          <c:showSerName val="0"/>
          <c:showPercent val="0"/>
          <c:showBubbleSize val="0"/>
        </c:dLbls>
        <c:gapWidth val="219"/>
        <c:overlap val="100"/>
        <c:axId val="2121039952"/>
        <c:axId val="1479910368"/>
      </c:barChart>
      <c:lineChart>
        <c:grouping val="standard"/>
        <c:varyColors val="0"/>
        <c:ser>
          <c:idx val="0"/>
          <c:order val="1"/>
          <c:tx>
            <c:v>Core CPI inflation</c:v>
          </c:tx>
          <c:spPr>
            <a:ln w="19050" cap="rnd">
              <a:solidFill>
                <a:srgbClr val="205D79"/>
              </a:solidFill>
              <a:round/>
            </a:ln>
            <a:effectLst/>
          </c:spPr>
          <c:marker>
            <c:symbol val="none"/>
          </c:marker>
          <c:cat>
            <c:numRef>
              <c:f>decomposing_core_cpi!$AQ$9:$AQ$351</c:f>
              <c:numCache>
                <c:formatCode>mmm"-"yyyy</c:formatCode>
                <c:ptCount val="343"/>
                <c:pt idx="0">
                  <c:v>36556</c:v>
                </c:pt>
                <c:pt idx="1">
                  <c:v>36585</c:v>
                </c:pt>
                <c:pt idx="2">
                  <c:v>36616</c:v>
                </c:pt>
                <c:pt idx="3">
                  <c:v>36646</c:v>
                </c:pt>
                <c:pt idx="4">
                  <c:v>36677</c:v>
                </c:pt>
                <c:pt idx="5">
                  <c:v>36707</c:v>
                </c:pt>
                <c:pt idx="6">
                  <c:v>36738</c:v>
                </c:pt>
                <c:pt idx="7">
                  <c:v>36769</c:v>
                </c:pt>
                <c:pt idx="8">
                  <c:v>36799</c:v>
                </c:pt>
                <c:pt idx="9">
                  <c:v>36830</c:v>
                </c:pt>
                <c:pt idx="10">
                  <c:v>36860</c:v>
                </c:pt>
                <c:pt idx="11">
                  <c:v>36891</c:v>
                </c:pt>
                <c:pt idx="12">
                  <c:v>36922</c:v>
                </c:pt>
                <c:pt idx="13">
                  <c:v>36950</c:v>
                </c:pt>
                <c:pt idx="14">
                  <c:v>36981</c:v>
                </c:pt>
                <c:pt idx="15">
                  <c:v>37011</c:v>
                </c:pt>
                <c:pt idx="16">
                  <c:v>37042</c:v>
                </c:pt>
                <c:pt idx="17">
                  <c:v>37072</c:v>
                </c:pt>
                <c:pt idx="18">
                  <c:v>37103</c:v>
                </c:pt>
                <c:pt idx="19">
                  <c:v>37134</c:v>
                </c:pt>
                <c:pt idx="20">
                  <c:v>37164</c:v>
                </c:pt>
                <c:pt idx="21">
                  <c:v>37195</c:v>
                </c:pt>
                <c:pt idx="22">
                  <c:v>37225</c:v>
                </c:pt>
                <c:pt idx="23">
                  <c:v>37256</c:v>
                </c:pt>
                <c:pt idx="24">
                  <c:v>37287</c:v>
                </c:pt>
                <c:pt idx="25">
                  <c:v>37315</c:v>
                </c:pt>
                <c:pt idx="26">
                  <c:v>37346</c:v>
                </c:pt>
                <c:pt idx="27">
                  <c:v>37376</c:v>
                </c:pt>
                <c:pt idx="28">
                  <c:v>37407</c:v>
                </c:pt>
                <c:pt idx="29">
                  <c:v>37437</c:v>
                </c:pt>
                <c:pt idx="30">
                  <c:v>37468</c:v>
                </c:pt>
                <c:pt idx="31">
                  <c:v>37499</c:v>
                </c:pt>
                <c:pt idx="32">
                  <c:v>37529</c:v>
                </c:pt>
                <c:pt idx="33">
                  <c:v>37560</c:v>
                </c:pt>
                <c:pt idx="34">
                  <c:v>37590</c:v>
                </c:pt>
                <c:pt idx="35">
                  <c:v>37621</c:v>
                </c:pt>
                <c:pt idx="36">
                  <c:v>37652</c:v>
                </c:pt>
                <c:pt idx="37">
                  <c:v>37680</c:v>
                </c:pt>
                <c:pt idx="38">
                  <c:v>37711</c:v>
                </c:pt>
                <c:pt idx="39">
                  <c:v>37741</c:v>
                </c:pt>
                <c:pt idx="40">
                  <c:v>37772</c:v>
                </c:pt>
                <c:pt idx="41">
                  <c:v>37802</c:v>
                </c:pt>
                <c:pt idx="42">
                  <c:v>37833</c:v>
                </c:pt>
                <c:pt idx="43">
                  <c:v>37864</c:v>
                </c:pt>
                <c:pt idx="44">
                  <c:v>37894</c:v>
                </c:pt>
                <c:pt idx="45">
                  <c:v>37925</c:v>
                </c:pt>
                <c:pt idx="46">
                  <c:v>37955</c:v>
                </c:pt>
                <c:pt idx="47">
                  <c:v>37986</c:v>
                </c:pt>
                <c:pt idx="48">
                  <c:v>38017</c:v>
                </c:pt>
                <c:pt idx="49">
                  <c:v>38046</c:v>
                </c:pt>
                <c:pt idx="50">
                  <c:v>38077</c:v>
                </c:pt>
                <c:pt idx="51">
                  <c:v>38107</c:v>
                </c:pt>
                <c:pt idx="52">
                  <c:v>38138</c:v>
                </c:pt>
                <c:pt idx="53">
                  <c:v>38168</c:v>
                </c:pt>
                <c:pt idx="54">
                  <c:v>38199</c:v>
                </c:pt>
                <c:pt idx="55">
                  <c:v>38230</c:v>
                </c:pt>
                <c:pt idx="56">
                  <c:v>38260</c:v>
                </c:pt>
                <c:pt idx="57">
                  <c:v>38291</c:v>
                </c:pt>
                <c:pt idx="58">
                  <c:v>38321</c:v>
                </c:pt>
                <c:pt idx="59">
                  <c:v>38352</c:v>
                </c:pt>
                <c:pt idx="60">
                  <c:v>38383</c:v>
                </c:pt>
                <c:pt idx="61">
                  <c:v>38411</c:v>
                </c:pt>
                <c:pt idx="62">
                  <c:v>38442</c:v>
                </c:pt>
                <c:pt idx="63">
                  <c:v>38472</c:v>
                </c:pt>
                <c:pt idx="64">
                  <c:v>38503</c:v>
                </c:pt>
                <c:pt idx="65">
                  <c:v>38533</c:v>
                </c:pt>
                <c:pt idx="66">
                  <c:v>38564</c:v>
                </c:pt>
                <c:pt idx="67">
                  <c:v>38595</c:v>
                </c:pt>
                <c:pt idx="68">
                  <c:v>38625</c:v>
                </c:pt>
                <c:pt idx="69">
                  <c:v>38656</c:v>
                </c:pt>
                <c:pt idx="70">
                  <c:v>38686</c:v>
                </c:pt>
                <c:pt idx="71">
                  <c:v>38717</c:v>
                </c:pt>
                <c:pt idx="72">
                  <c:v>38748</c:v>
                </c:pt>
                <c:pt idx="73">
                  <c:v>38776</c:v>
                </c:pt>
                <c:pt idx="74">
                  <c:v>38807</c:v>
                </c:pt>
                <c:pt idx="75">
                  <c:v>38837</c:v>
                </c:pt>
                <c:pt idx="76">
                  <c:v>38868</c:v>
                </c:pt>
                <c:pt idx="77">
                  <c:v>38898</c:v>
                </c:pt>
                <c:pt idx="78">
                  <c:v>38929</c:v>
                </c:pt>
                <c:pt idx="79">
                  <c:v>38960</c:v>
                </c:pt>
                <c:pt idx="80">
                  <c:v>38990</c:v>
                </c:pt>
                <c:pt idx="81">
                  <c:v>39021</c:v>
                </c:pt>
                <c:pt idx="82">
                  <c:v>39051</c:v>
                </c:pt>
                <c:pt idx="83">
                  <c:v>39082</c:v>
                </c:pt>
                <c:pt idx="84">
                  <c:v>39113</c:v>
                </c:pt>
                <c:pt idx="85">
                  <c:v>39141</c:v>
                </c:pt>
                <c:pt idx="86">
                  <c:v>39172</c:v>
                </c:pt>
                <c:pt idx="87">
                  <c:v>39202</c:v>
                </c:pt>
                <c:pt idx="88">
                  <c:v>39233</c:v>
                </c:pt>
                <c:pt idx="89">
                  <c:v>39263</c:v>
                </c:pt>
                <c:pt idx="90">
                  <c:v>39294</c:v>
                </c:pt>
                <c:pt idx="91">
                  <c:v>39325</c:v>
                </c:pt>
                <c:pt idx="92">
                  <c:v>39355</c:v>
                </c:pt>
                <c:pt idx="93">
                  <c:v>39386</c:v>
                </c:pt>
                <c:pt idx="94">
                  <c:v>39416</c:v>
                </c:pt>
                <c:pt idx="95">
                  <c:v>39447</c:v>
                </c:pt>
                <c:pt idx="96">
                  <c:v>39478</c:v>
                </c:pt>
                <c:pt idx="97">
                  <c:v>39507</c:v>
                </c:pt>
                <c:pt idx="98">
                  <c:v>39538</c:v>
                </c:pt>
                <c:pt idx="99">
                  <c:v>39568</c:v>
                </c:pt>
                <c:pt idx="100">
                  <c:v>39599</c:v>
                </c:pt>
                <c:pt idx="101">
                  <c:v>39629</c:v>
                </c:pt>
                <c:pt idx="102">
                  <c:v>39660</c:v>
                </c:pt>
                <c:pt idx="103">
                  <c:v>39691</c:v>
                </c:pt>
                <c:pt idx="104">
                  <c:v>39721</c:v>
                </c:pt>
                <c:pt idx="105">
                  <c:v>39752</c:v>
                </c:pt>
                <c:pt idx="106">
                  <c:v>39782</c:v>
                </c:pt>
                <c:pt idx="107">
                  <c:v>39813</c:v>
                </c:pt>
                <c:pt idx="108">
                  <c:v>39844</c:v>
                </c:pt>
                <c:pt idx="109">
                  <c:v>39872</c:v>
                </c:pt>
                <c:pt idx="110">
                  <c:v>39903</c:v>
                </c:pt>
                <c:pt idx="111">
                  <c:v>39933</c:v>
                </c:pt>
                <c:pt idx="112">
                  <c:v>39964</c:v>
                </c:pt>
                <c:pt idx="113">
                  <c:v>39994</c:v>
                </c:pt>
                <c:pt idx="114">
                  <c:v>40025</c:v>
                </c:pt>
                <c:pt idx="115">
                  <c:v>40056</c:v>
                </c:pt>
                <c:pt idx="116">
                  <c:v>40086</c:v>
                </c:pt>
                <c:pt idx="117">
                  <c:v>40117</c:v>
                </c:pt>
                <c:pt idx="118">
                  <c:v>40147</c:v>
                </c:pt>
                <c:pt idx="119">
                  <c:v>40178</c:v>
                </c:pt>
                <c:pt idx="120">
                  <c:v>40209</c:v>
                </c:pt>
                <c:pt idx="121">
                  <c:v>40237</c:v>
                </c:pt>
                <c:pt idx="122">
                  <c:v>40268</c:v>
                </c:pt>
                <c:pt idx="123">
                  <c:v>40298</c:v>
                </c:pt>
                <c:pt idx="124">
                  <c:v>40329</c:v>
                </c:pt>
                <c:pt idx="125">
                  <c:v>40359</c:v>
                </c:pt>
                <c:pt idx="126">
                  <c:v>40390</c:v>
                </c:pt>
                <c:pt idx="127">
                  <c:v>40421</c:v>
                </c:pt>
                <c:pt idx="128">
                  <c:v>40451</c:v>
                </c:pt>
                <c:pt idx="129">
                  <c:v>40482</c:v>
                </c:pt>
                <c:pt idx="130">
                  <c:v>40512</c:v>
                </c:pt>
                <c:pt idx="131">
                  <c:v>40543</c:v>
                </c:pt>
                <c:pt idx="132">
                  <c:v>40574</c:v>
                </c:pt>
                <c:pt idx="133">
                  <c:v>40602</c:v>
                </c:pt>
                <c:pt idx="134">
                  <c:v>40633</c:v>
                </c:pt>
                <c:pt idx="135">
                  <c:v>40663</c:v>
                </c:pt>
                <c:pt idx="136">
                  <c:v>40694</c:v>
                </c:pt>
                <c:pt idx="137">
                  <c:v>40724</c:v>
                </c:pt>
                <c:pt idx="138">
                  <c:v>40755</c:v>
                </c:pt>
                <c:pt idx="139">
                  <c:v>40786</c:v>
                </c:pt>
                <c:pt idx="140">
                  <c:v>40816</c:v>
                </c:pt>
                <c:pt idx="141">
                  <c:v>40847</c:v>
                </c:pt>
                <c:pt idx="142">
                  <c:v>40877</c:v>
                </c:pt>
                <c:pt idx="143">
                  <c:v>40908</c:v>
                </c:pt>
                <c:pt idx="144">
                  <c:v>40939</c:v>
                </c:pt>
                <c:pt idx="145">
                  <c:v>40968</c:v>
                </c:pt>
                <c:pt idx="146">
                  <c:v>40999</c:v>
                </c:pt>
                <c:pt idx="147">
                  <c:v>41029</c:v>
                </c:pt>
                <c:pt idx="148">
                  <c:v>41060</c:v>
                </c:pt>
                <c:pt idx="149">
                  <c:v>41090</c:v>
                </c:pt>
                <c:pt idx="150">
                  <c:v>41121</c:v>
                </c:pt>
                <c:pt idx="151">
                  <c:v>41152</c:v>
                </c:pt>
                <c:pt idx="152">
                  <c:v>41182</c:v>
                </c:pt>
                <c:pt idx="153">
                  <c:v>41213</c:v>
                </c:pt>
                <c:pt idx="154">
                  <c:v>41243</c:v>
                </c:pt>
                <c:pt idx="155">
                  <c:v>41274</c:v>
                </c:pt>
                <c:pt idx="156">
                  <c:v>41305</c:v>
                </c:pt>
                <c:pt idx="157">
                  <c:v>41333</c:v>
                </c:pt>
                <c:pt idx="158">
                  <c:v>41364</c:v>
                </c:pt>
                <c:pt idx="159">
                  <c:v>41394</c:v>
                </c:pt>
                <c:pt idx="160">
                  <c:v>41425</c:v>
                </c:pt>
                <c:pt idx="161">
                  <c:v>41455</c:v>
                </c:pt>
                <c:pt idx="162">
                  <c:v>41486</c:v>
                </c:pt>
                <c:pt idx="163">
                  <c:v>41517</c:v>
                </c:pt>
                <c:pt idx="164">
                  <c:v>41547</c:v>
                </c:pt>
                <c:pt idx="165">
                  <c:v>41578</c:v>
                </c:pt>
                <c:pt idx="166">
                  <c:v>41608</c:v>
                </c:pt>
                <c:pt idx="167">
                  <c:v>41639</c:v>
                </c:pt>
                <c:pt idx="168">
                  <c:v>41670</c:v>
                </c:pt>
                <c:pt idx="169">
                  <c:v>41698</c:v>
                </c:pt>
                <c:pt idx="170">
                  <c:v>41729</c:v>
                </c:pt>
                <c:pt idx="171">
                  <c:v>41759</c:v>
                </c:pt>
                <c:pt idx="172">
                  <c:v>41790</c:v>
                </c:pt>
                <c:pt idx="173">
                  <c:v>41820</c:v>
                </c:pt>
                <c:pt idx="174">
                  <c:v>41851</c:v>
                </c:pt>
                <c:pt idx="175">
                  <c:v>41882</c:v>
                </c:pt>
                <c:pt idx="176">
                  <c:v>41912</c:v>
                </c:pt>
                <c:pt idx="177">
                  <c:v>41943</c:v>
                </c:pt>
                <c:pt idx="178">
                  <c:v>41973</c:v>
                </c:pt>
                <c:pt idx="179">
                  <c:v>42004</c:v>
                </c:pt>
                <c:pt idx="180">
                  <c:v>42035</c:v>
                </c:pt>
                <c:pt idx="181">
                  <c:v>42063</c:v>
                </c:pt>
                <c:pt idx="182">
                  <c:v>42094</c:v>
                </c:pt>
                <c:pt idx="183">
                  <c:v>42124</c:v>
                </c:pt>
                <c:pt idx="184">
                  <c:v>42155</c:v>
                </c:pt>
                <c:pt idx="185">
                  <c:v>42185</c:v>
                </c:pt>
                <c:pt idx="186">
                  <c:v>42216</c:v>
                </c:pt>
                <c:pt idx="187">
                  <c:v>42247</c:v>
                </c:pt>
                <c:pt idx="188">
                  <c:v>42277</c:v>
                </c:pt>
                <c:pt idx="189">
                  <c:v>42308</c:v>
                </c:pt>
                <c:pt idx="190">
                  <c:v>42338</c:v>
                </c:pt>
                <c:pt idx="191">
                  <c:v>42369</c:v>
                </c:pt>
                <c:pt idx="192">
                  <c:v>42400</c:v>
                </c:pt>
                <c:pt idx="193">
                  <c:v>42429</c:v>
                </c:pt>
                <c:pt idx="194">
                  <c:v>42460</c:v>
                </c:pt>
                <c:pt idx="195">
                  <c:v>42490</c:v>
                </c:pt>
                <c:pt idx="196">
                  <c:v>42521</c:v>
                </c:pt>
                <c:pt idx="197">
                  <c:v>42551</c:v>
                </c:pt>
                <c:pt idx="198">
                  <c:v>42582</c:v>
                </c:pt>
                <c:pt idx="199">
                  <c:v>42613</c:v>
                </c:pt>
                <c:pt idx="200">
                  <c:v>42643</c:v>
                </c:pt>
                <c:pt idx="201">
                  <c:v>42674</c:v>
                </c:pt>
                <c:pt idx="202">
                  <c:v>42704</c:v>
                </c:pt>
                <c:pt idx="203">
                  <c:v>42735</c:v>
                </c:pt>
                <c:pt idx="204">
                  <c:v>42766</c:v>
                </c:pt>
                <c:pt idx="205">
                  <c:v>42794</c:v>
                </c:pt>
                <c:pt idx="206">
                  <c:v>42825</c:v>
                </c:pt>
                <c:pt idx="207">
                  <c:v>42855</c:v>
                </c:pt>
                <c:pt idx="208">
                  <c:v>42886</c:v>
                </c:pt>
                <c:pt idx="209">
                  <c:v>42916</c:v>
                </c:pt>
                <c:pt idx="210">
                  <c:v>42947</c:v>
                </c:pt>
                <c:pt idx="211">
                  <c:v>42978</c:v>
                </c:pt>
                <c:pt idx="212">
                  <c:v>43008</c:v>
                </c:pt>
                <c:pt idx="213">
                  <c:v>43039</c:v>
                </c:pt>
                <c:pt idx="214">
                  <c:v>43069</c:v>
                </c:pt>
                <c:pt idx="215">
                  <c:v>43100</c:v>
                </c:pt>
                <c:pt idx="216">
                  <c:v>43131</c:v>
                </c:pt>
                <c:pt idx="217">
                  <c:v>43159</c:v>
                </c:pt>
                <c:pt idx="218">
                  <c:v>43190</c:v>
                </c:pt>
                <c:pt idx="219">
                  <c:v>43220</c:v>
                </c:pt>
                <c:pt idx="220">
                  <c:v>43251</c:v>
                </c:pt>
                <c:pt idx="221">
                  <c:v>43281</c:v>
                </c:pt>
                <c:pt idx="222">
                  <c:v>43312</c:v>
                </c:pt>
                <c:pt idx="223">
                  <c:v>43343</c:v>
                </c:pt>
                <c:pt idx="224">
                  <c:v>43373</c:v>
                </c:pt>
                <c:pt idx="225">
                  <c:v>43404</c:v>
                </c:pt>
                <c:pt idx="226">
                  <c:v>43434</c:v>
                </c:pt>
                <c:pt idx="227">
                  <c:v>43465</c:v>
                </c:pt>
                <c:pt idx="228">
                  <c:v>43496</c:v>
                </c:pt>
                <c:pt idx="229">
                  <c:v>43524</c:v>
                </c:pt>
                <c:pt idx="230">
                  <c:v>43555</c:v>
                </c:pt>
                <c:pt idx="231">
                  <c:v>43585</c:v>
                </c:pt>
                <c:pt idx="232">
                  <c:v>43616</c:v>
                </c:pt>
                <c:pt idx="233">
                  <c:v>43646</c:v>
                </c:pt>
                <c:pt idx="234">
                  <c:v>43677</c:v>
                </c:pt>
                <c:pt idx="235">
                  <c:v>43708</c:v>
                </c:pt>
                <c:pt idx="236">
                  <c:v>43738</c:v>
                </c:pt>
                <c:pt idx="237">
                  <c:v>43769</c:v>
                </c:pt>
                <c:pt idx="238">
                  <c:v>43799</c:v>
                </c:pt>
                <c:pt idx="239">
                  <c:v>43830</c:v>
                </c:pt>
                <c:pt idx="240">
                  <c:v>43861</c:v>
                </c:pt>
                <c:pt idx="241">
                  <c:v>43890</c:v>
                </c:pt>
                <c:pt idx="242">
                  <c:v>43921</c:v>
                </c:pt>
                <c:pt idx="243">
                  <c:v>43951</c:v>
                </c:pt>
                <c:pt idx="244">
                  <c:v>43982</c:v>
                </c:pt>
                <c:pt idx="245">
                  <c:v>44012</c:v>
                </c:pt>
                <c:pt idx="246">
                  <c:v>44043</c:v>
                </c:pt>
                <c:pt idx="247">
                  <c:v>44074</c:v>
                </c:pt>
                <c:pt idx="248">
                  <c:v>44104</c:v>
                </c:pt>
                <c:pt idx="249">
                  <c:v>44135</c:v>
                </c:pt>
                <c:pt idx="250">
                  <c:v>44165</c:v>
                </c:pt>
                <c:pt idx="251">
                  <c:v>44196</c:v>
                </c:pt>
                <c:pt idx="252">
                  <c:v>44227</c:v>
                </c:pt>
                <c:pt idx="253">
                  <c:v>44255</c:v>
                </c:pt>
                <c:pt idx="254">
                  <c:v>44286</c:v>
                </c:pt>
                <c:pt idx="255">
                  <c:v>44316</c:v>
                </c:pt>
                <c:pt idx="256">
                  <c:v>44347</c:v>
                </c:pt>
                <c:pt idx="257">
                  <c:v>44377</c:v>
                </c:pt>
                <c:pt idx="258">
                  <c:v>44408</c:v>
                </c:pt>
                <c:pt idx="259">
                  <c:v>44439</c:v>
                </c:pt>
                <c:pt idx="260">
                  <c:v>44469</c:v>
                </c:pt>
                <c:pt idx="261">
                  <c:v>44500</c:v>
                </c:pt>
                <c:pt idx="262">
                  <c:v>44530</c:v>
                </c:pt>
                <c:pt idx="263">
                  <c:v>44561</c:v>
                </c:pt>
                <c:pt idx="264">
                  <c:v>44592</c:v>
                </c:pt>
                <c:pt idx="265">
                  <c:v>44620</c:v>
                </c:pt>
                <c:pt idx="266">
                  <c:v>44651</c:v>
                </c:pt>
                <c:pt idx="267">
                  <c:v>44681</c:v>
                </c:pt>
                <c:pt idx="268">
                  <c:v>44712</c:v>
                </c:pt>
                <c:pt idx="269">
                  <c:v>44742</c:v>
                </c:pt>
                <c:pt idx="270">
                  <c:v>44773</c:v>
                </c:pt>
                <c:pt idx="271">
                  <c:v>44804</c:v>
                </c:pt>
                <c:pt idx="272">
                  <c:v>44834</c:v>
                </c:pt>
                <c:pt idx="273">
                  <c:v>44865</c:v>
                </c:pt>
                <c:pt idx="274">
                  <c:v>44895</c:v>
                </c:pt>
                <c:pt idx="275">
                  <c:v>44926</c:v>
                </c:pt>
                <c:pt idx="276">
                  <c:v>44957</c:v>
                </c:pt>
                <c:pt idx="277">
                  <c:v>44985</c:v>
                </c:pt>
                <c:pt idx="278">
                  <c:v>45016</c:v>
                </c:pt>
                <c:pt idx="279">
                  <c:v>45046</c:v>
                </c:pt>
                <c:pt idx="280">
                  <c:v>45077</c:v>
                </c:pt>
                <c:pt idx="281">
                  <c:v>45107</c:v>
                </c:pt>
                <c:pt idx="282">
                  <c:v>45138</c:v>
                </c:pt>
                <c:pt idx="283">
                  <c:v>45169</c:v>
                </c:pt>
                <c:pt idx="284">
                  <c:v>45199</c:v>
                </c:pt>
                <c:pt idx="285">
                  <c:v>45230</c:v>
                </c:pt>
                <c:pt idx="286">
                  <c:v>45260</c:v>
                </c:pt>
                <c:pt idx="287">
                  <c:v>45291</c:v>
                </c:pt>
                <c:pt idx="288">
                  <c:v>45322</c:v>
                </c:pt>
                <c:pt idx="289">
                  <c:v>45351</c:v>
                </c:pt>
                <c:pt idx="290">
                  <c:v>45382</c:v>
                </c:pt>
                <c:pt idx="291">
                  <c:v>45412</c:v>
                </c:pt>
                <c:pt idx="292">
                  <c:v>45443</c:v>
                </c:pt>
                <c:pt idx="293">
                  <c:v>45473</c:v>
                </c:pt>
                <c:pt idx="294">
                  <c:v>45504</c:v>
                </c:pt>
                <c:pt idx="295">
                  <c:v>45535</c:v>
                </c:pt>
                <c:pt idx="296">
                  <c:v>45565</c:v>
                </c:pt>
                <c:pt idx="297">
                  <c:v>45596</c:v>
                </c:pt>
                <c:pt idx="298">
                  <c:v>45626</c:v>
                </c:pt>
                <c:pt idx="299">
                  <c:v>45657</c:v>
                </c:pt>
                <c:pt idx="300">
                  <c:v>45688</c:v>
                </c:pt>
                <c:pt idx="301">
                  <c:v>45716</c:v>
                </c:pt>
              </c:numCache>
            </c:numRef>
          </c:cat>
          <c:val>
            <c:numRef>
              <c:f>decomposing_core_cpi!$AR$9:$AR$351</c:f>
              <c:numCache>
                <c:formatCode>#,##0.0000</c:formatCode>
                <c:ptCount val="343"/>
                <c:pt idx="1">
                  <c:v>5.5772448410482046E-2</c:v>
                </c:pt>
                <c:pt idx="2">
                  <c:v>0.33444816053511389</c:v>
                </c:pt>
                <c:pt idx="3">
                  <c:v>0.16666666666667299</c:v>
                </c:pt>
                <c:pt idx="4">
                  <c:v>0.22185246810869508</c:v>
                </c:pt>
                <c:pt idx="5">
                  <c:v>0.22136137244051229</c:v>
                </c:pt>
                <c:pt idx="6">
                  <c:v>0.22087244616234439</c:v>
                </c:pt>
                <c:pt idx="7">
                  <c:v>0.22038567493113262</c:v>
                </c:pt>
                <c:pt idx="8">
                  <c:v>0.21990104452996465</c:v>
                </c:pt>
                <c:pt idx="9">
                  <c:v>0.16456390565001805</c:v>
                </c:pt>
                <c:pt idx="10">
                  <c:v>0.2738225629791895</c:v>
                </c:pt>
                <c:pt idx="11">
                  <c:v>0.10922992900055546</c:v>
                </c:pt>
                <c:pt idx="12">
                  <c:v>0.32733224222585616</c:v>
                </c:pt>
                <c:pt idx="13">
                  <c:v>0.27188689505165847</c:v>
                </c:pt>
                <c:pt idx="14">
                  <c:v>0.16268980477222503</c:v>
                </c:pt>
                <c:pt idx="15">
                  <c:v>0.21656740660530899</c:v>
                </c:pt>
                <c:pt idx="16">
                  <c:v>0.10804970286332634</c:v>
                </c:pt>
                <c:pt idx="17">
                  <c:v>0.37776578521316168</c:v>
                </c:pt>
                <c:pt idx="18">
                  <c:v>0.21505376344086324</c:v>
                </c:pt>
                <c:pt idx="19">
                  <c:v>0.16094420600857454</c:v>
                </c:pt>
                <c:pt idx="20">
                  <c:v>0.21424745581146531</c:v>
                </c:pt>
                <c:pt idx="21">
                  <c:v>0.16034206306788423</c:v>
                </c:pt>
                <c:pt idx="22">
                  <c:v>0.37353255069369723</c:v>
                </c:pt>
                <c:pt idx="23">
                  <c:v>0.15948963317384976</c:v>
                </c:pt>
                <c:pt idx="24">
                  <c:v>0.15923566878979986</c:v>
                </c:pt>
                <c:pt idx="25">
                  <c:v>0.21197668256492086</c:v>
                </c:pt>
                <c:pt idx="26">
                  <c:v>5.2882072977257708E-2</c:v>
                </c:pt>
                <c:pt idx="27">
                  <c:v>0.26427061310782241</c:v>
                </c:pt>
                <c:pt idx="28">
                  <c:v>0.15814443858724903</c:v>
                </c:pt>
                <c:pt idx="29">
                  <c:v>0.10526315789473085</c:v>
                </c:pt>
                <c:pt idx="30">
                  <c:v>0.15772870662461166</c:v>
                </c:pt>
                <c:pt idx="31">
                  <c:v>0.31496062992125684</c:v>
                </c:pt>
                <c:pt idx="32">
                  <c:v>0.1046572475143993</c:v>
                </c:pt>
                <c:pt idx="33">
                  <c:v>0.10454783063250843</c:v>
                </c:pt>
                <c:pt idx="34">
                  <c:v>0.20887728459530325</c:v>
                </c:pt>
                <c:pt idx="35">
                  <c:v>0.10422094841062461</c:v>
                </c:pt>
                <c:pt idx="36">
                  <c:v>0.15616866215513345</c:v>
                </c:pt>
                <c:pt idx="37">
                  <c:v>5.1975051975049015E-2</c:v>
                </c:pt>
                <c:pt idx="38">
                  <c:v>0</c:v>
                </c:pt>
                <c:pt idx="39">
                  <c:v>0</c:v>
                </c:pt>
                <c:pt idx="40">
                  <c:v>0.20779220779221075</c:v>
                </c:pt>
                <c:pt idx="41">
                  <c:v>5.1840331778120433E-2</c:v>
                </c:pt>
                <c:pt idx="42">
                  <c:v>0.20725388601036562</c:v>
                </c:pt>
                <c:pt idx="43">
                  <c:v>0.1034126163391875</c:v>
                </c:pt>
                <c:pt idx="44">
                  <c:v>5.1652892561980537E-2</c:v>
                </c:pt>
                <c:pt idx="45">
                  <c:v>0.15487867836861713</c:v>
                </c:pt>
                <c:pt idx="46">
                  <c:v>0</c:v>
                </c:pt>
                <c:pt idx="47">
                  <c:v>0.10309278350514879</c:v>
                </c:pt>
                <c:pt idx="48">
                  <c:v>0.20597322348095043</c:v>
                </c:pt>
                <c:pt idx="49">
                  <c:v>0.15416238437821755</c:v>
                </c:pt>
                <c:pt idx="50">
                  <c:v>0.30785017957926847</c:v>
                </c:pt>
                <c:pt idx="51">
                  <c:v>0.20460358056266273</c:v>
                </c:pt>
                <c:pt idx="52">
                  <c:v>0.15313935681469268</c:v>
                </c:pt>
                <c:pt idx="53">
                  <c:v>0.20387359836901414</c:v>
                </c:pt>
                <c:pt idx="54">
                  <c:v>0.10172939979654987</c:v>
                </c:pt>
                <c:pt idx="55">
                  <c:v>5.0813008130078413E-2</c:v>
                </c:pt>
                <c:pt idx="56">
                  <c:v>0.30472320975113981</c:v>
                </c:pt>
                <c:pt idx="57">
                  <c:v>0.20253164556962314</c:v>
                </c:pt>
                <c:pt idx="58">
                  <c:v>0.20212228398181187</c:v>
                </c:pt>
                <c:pt idx="59">
                  <c:v>0.15128593040846341</c:v>
                </c:pt>
                <c:pt idx="60">
                  <c:v>0.20140986908358796</c:v>
                </c:pt>
                <c:pt idx="61">
                  <c:v>0.20100502512563098</c:v>
                </c:pt>
                <c:pt idx="62">
                  <c:v>0.35105315947842958</c:v>
                </c:pt>
                <c:pt idx="63">
                  <c:v>4.9975012493750283E-2</c:v>
                </c:pt>
                <c:pt idx="64">
                  <c:v>0.14985014985015555</c:v>
                </c:pt>
                <c:pt idx="65">
                  <c:v>4.9875311720695419E-2</c:v>
                </c:pt>
                <c:pt idx="66">
                  <c:v>0.14955134596211933</c:v>
                </c:pt>
                <c:pt idx="67">
                  <c:v>9.9552015928316889E-2</c:v>
                </c:pt>
                <c:pt idx="68">
                  <c:v>9.9453008453514208E-2</c:v>
                </c:pt>
                <c:pt idx="69">
                  <c:v>0.3477396920019814</c:v>
                </c:pt>
                <c:pt idx="70">
                  <c:v>0.24752475247524752</c:v>
                </c:pt>
                <c:pt idx="71">
                  <c:v>0.14814814814815375</c:v>
                </c:pt>
                <c:pt idx="72">
                  <c:v>0.19723865877710908</c:v>
                </c:pt>
                <c:pt idx="73">
                  <c:v>0.19685039370079022</c:v>
                </c:pt>
                <c:pt idx="74">
                  <c:v>0.34381139489195339</c:v>
                </c:pt>
                <c:pt idx="75">
                  <c:v>0.24473813020068524</c:v>
                </c:pt>
                <c:pt idx="76">
                  <c:v>0.29296874999999722</c:v>
                </c:pt>
                <c:pt idx="77">
                  <c:v>0.243427458617332</c:v>
                </c:pt>
                <c:pt idx="78">
                  <c:v>0.19426906265177546</c:v>
                </c:pt>
                <c:pt idx="79">
                  <c:v>0.24236548715462916</c:v>
                </c:pt>
                <c:pt idx="80">
                  <c:v>0.19342359767890582</c:v>
                </c:pt>
                <c:pt idx="81">
                  <c:v>0.1930501930501958</c:v>
                </c:pt>
                <c:pt idx="82">
                  <c:v>9.6339113680162361E-2</c:v>
                </c:pt>
                <c:pt idx="83">
                  <c:v>0.14436958614051151</c:v>
                </c:pt>
                <c:pt idx="84">
                  <c:v>0.24026910139356081</c:v>
                </c:pt>
                <c:pt idx="85">
                  <c:v>0.2564717162032582</c:v>
                </c:pt>
                <c:pt idx="86">
                  <c:v>0.13531929136682785</c:v>
                </c:pt>
                <c:pt idx="87">
                  <c:v>0.1571020638149575</c:v>
                </c:pt>
                <c:pt idx="88">
                  <c:v>0.14827387280865928</c:v>
                </c:pt>
                <c:pt idx="89">
                  <c:v>0.15900370373896885</c:v>
                </c:pt>
                <c:pt idx="90">
                  <c:v>0.18109053576181613</c:v>
                </c:pt>
                <c:pt idx="91">
                  <c:v>0.16415764827563475</c:v>
                </c:pt>
                <c:pt idx="92">
                  <c:v>0.20604493200517354</c:v>
                </c:pt>
                <c:pt idx="93">
                  <c:v>0.24721820433553426</c:v>
                </c:pt>
                <c:pt idx="94">
                  <c:v>0.27490015418927954</c:v>
                </c:pt>
                <c:pt idx="95">
                  <c:v>0.2388789617229426</c:v>
                </c:pt>
                <c:pt idx="96">
                  <c:v>0.28287547849582501</c:v>
                </c:pt>
                <c:pt idx="97">
                  <c:v>7.8588770226086027E-2</c:v>
                </c:pt>
                <c:pt idx="98">
                  <c:v>0.22483044232234167</c:v>
                </c:pt>
                <c:pt idx="99">
                  <c:v>6.5292416752175536E-2</c:v>
                </c:pt>
                <c:pt idx="100">
                  <c:v>0.17524235645041236</c:v>
                </c:pt>
                <c:pt idx="101">
                  <c:v>0.2270443294748202</c:v>
                </c:pt>
                <c:pt idx="102">
                  <c:v>0.25113265002970736</c:v>
                </c:pt>
                <c:pt idx="103">
                  <c:v>0.19818026069038838</c:v>
                </c:pt>
                <c:pt idx="104">
                  <c:v>0.14787909035874228</c:v>
                </c:pt>
                <c:pt idx="105">
                  <c:v>3.4607983831157825E-2</c:v>
                </c:pt>
                <c:pt idx="106">
                  <c:v>7.3343543000531308E-2</c:v>
                </c:pt>
                <c:pt idx="107">
                  <c:v>-1.0140725615007978E-2</c:v>
                </c:pt>
                <c:pt idx="108">
                  <c:v>0.19407629364987541</c:v>
                </c:pt>
                <c:pt idx="109">
                  <c:v>0.20520276425607001</c:v>
                </c:pt>
                <c:pt idx="110">
                  <c:v>0.21166985013222908</c:v>
                </c:pt>
                <c:pt idx="111">
                  <c:v>0.20755728443595414</c:v>
                </c:pt>
                <c:pt idx="112">
                  <c:v>9.0532495679134323E-2</c:v>
                </c:pt>
                <c:pt idx="113">
                  <c:v>9.5018821035704415E-2</c:v>
                </c:pt>
                <c:pt idx="114">
                  <c:v>6.8914527730115402E-2</c:v>
                </c:pt>
                <c:pt idx="115">
                  <c:v>0.10626507892348644</c:v>
                </c:pt>
                <c:pt idx="116">
                  <c:v>0.19316980719465421</c:v>
                </c:pt>
                <c:pt idx="117">
                  <c:v>0.26418697708258337</c:v>
                </c:pt>
                <c:pt idx="118">
                  <c:v>7.4829592609553713E-2</c:v>
                </c:pt>
                <c:pt idx="119">
                  <c:v>9.7432318526643621E-2</c:v>
                </c:pt>
                <c:pt idx="120">
                  <c:v>-0.11227765176723685</c:v>
                </c:pt>
                <c:pt idx="121">
                  <c:v>4.4417652844309222E-2</c:v>
                </c:pt>
                <c:pt idx="122">
                  <c:v>2.3558086539721426E-2</c:v>
                </c:pt>
                <c:pt idx="123">
                  <c:v>1.7664403509335271E-2</c:v>
                </c:pt>
                <c:pt idx="124">
                  <c:v>6.3399480124256793E-2</c:v>
                </c:pt>
                <c:pt idx="125">
                  <c:v>0.10499542907830275</c:v>
                </c:pt>
                <c:pt idx="126">
                  <c:v>7.6403519082801144E-2</c:v>
                </c:pt>
                <c:pt idx="127">
                  <c:v>6.5955015065745679E-2</c:v>
                </c:pt>
                <c:pt idx="128">
                  <c:v>9.1192682915830325E-2</c:v>
                </c:pt>
                <c:pt idx="129">
                  <c:v>5.3673475831149453E-2</c:v>
                </c:pt>
                <c:pt idx="130">
                  <c:v>0.14380381373123038</c:v>
                </c:pt>
                <c:pt idx="131">
                  <c:v>8.7328774831301692E-2</c:v>
                </c:pt>
                <c:pt idx="132">
                  <c:v>0.20688755661298444</c:v>
                </c:pt>
                <c:pt idx="133">
                  <c:v>0.18401906617056168</c:v>
                </c:pt>
                <c:pt idx="134">
                  <c:v>0.10796862189926837</c:v>
                </c:pt>
                <c:pt idx="135">
                  <c:v>0.12217279619071314</c:v>
                </c:pt>
                <c:pt idx="136">
                  <c:v>0.2002440474328121</c:v>
                </c:pt>
                <c:pt idx="137">
                  <c:v>0.23285379725660371</c:v>
                </c:pt>
                <c:pt idx="138">
                  <c:v>0.23186780419853695</c:v>
                </c:pt>
                <c:pt idx="139">
                  <c:v>0.28594517312115614</c:v>
                </c:pt>
                <c:pt idx="140">
                  <c:v>0.11334354605909813</c:v>
                </c:pt>
                <c:pt idx="141">
                  <c:v>0.1715918237380506</c:v>
                </c:pt>
                <c:pt idx="142">
                  <c:v>0.17350533760695111</c:v>
                </c:pt>
                <c:pt idx="143">
                  <c:v>0.2230067122376036</c:v>
                </c:pt>
                <c:pt idx="144">
                  <c:v>0.20755920054528632</c:v>
                </c:pt>
                <c:pt idx="145">
                  <c:v>6.8896817142573522E-2</c:v>
                </c:pt>
                <c:pt idx="146">
                  <c:v>0.19470780673058266</c:v>
                </c:pt>
                <c:pt idx="147">
                  <c:v>0.18688889083412516</c:v>
                </c:pt>
                <c:pt idx="148">
                  <c:v>0.13935912278018758</c:v>
                </c:pt>
                <c:pt idx="149">
                  <c:v>0.17406554287509202</c:v>
                </c:pt>
                <c:pt idx="150">
                  <c:v>0.15111726612752574</c:v>
                </c:pt>
                <c:pt idx="151">
                  <c:v>0.11436274296647617</c:v>
                </c:pt>
                <c:pt idx="152">
                  <c:v>0.18502994792231683</c:v>
                </c:pt>
                <c:pt idx="153">
                  <c:v>0.1582422537165292</c:v>
                </c:pt>
                <c:pt idx="154">
                  <c:v>0.13245377103678044</c:v>
                </c:pt>
                <c:pt idx="155">
                  <c:v>0.17075173993860795</c:v>
                </c:pt>
                <c:pt idx="156">
                  <c:v>0.21749919085123276</c:v>
                </c:pt>
                <c:pt idx="157">
                  <c:v>0.14640721012447841</c:v>
                </c:pt>
                <c:pt idx="158">
                  <c:v>9.6745481986001039E-2</c:v>
                </c:pt>
                <c:pt idx="159">
                  <c:v>1.632344476231453E-2</c:v>
                </c:pt>
                <c:pt idx="160">
                  <c:v>7.0437053326010038E-2</c:v>
                </c:pt>
                <c:pt idx="161">
                  <c:v>0.15193393878005843</c:v>
                </c:pt>
                <c:pt idx="162">
                  <c:v>0.22712663381187106</c:v>
                </c:pt>
                <c:pt idx="163">
                  <c:v>0.19497178040021262</c:v>
                </c:pt>
                <c:pt idx="164">
                  <c:v>0.15533251399698547</c:v>
                </c:pt>
                <c:pt idx="165">
                  <c:v>9.4162760971454471E-2</c:v>
                </c:pt>
                <c:pt idx="166">
                  <c:v>0.18644565619932515</c:v>
                </c:pt>
                <c:pt idx="167">
                  <c:v>0.16995313542289747</c:v>
                </c:pt>
                <c:pt idx="168">
                  <c:v>8.5680716324732717E-2</c:v>
                </c:pt>
                <c:pt idx="169">
                  <c:v>9.4930941977695263E-2</c:v>
                </c:pt>
                <c:pt idx="170">
                  <c:v>0.18629464191205949</c:v>
                </c:pt>
                <c:pt idx="171">
                  <c:v>0.18890649762282205</c:v>
                </c:pt>
                <c:pt idx="172">
                  <c:v>0.19276844165485321</c:v>
                </c:pt>
                <c:pt idx="173">
                  <c:v>0.12966837733497497</c:v>
                </c:pt>
                <c:pt idx="174">
                  <c:v>0.15052325752511347</c:v>
                </c:pt>
                <c:pt idx="175">
                  <c:v>8.8163059677998257E-2</c:v>
                </c:pt>
                <c:pt idx="176">
                  <c:v>0.15981208447809409</c:v>
                </c:pt>
                <c:pt idx="177">
                  <c:v>0.16960793346343636</c:v>
                </c:pt>
                <c:pt idx="178">
                  <c:v>0.11162627356380295</c:v>
                </c:pt>
                <c:pt idx="179">
                  <c:v>5.2618830859693461E-2</c:v>
                </c:pt>
                <c:pt idx="180">
                  <c:v>9.4747562441566985E-2</c:v>
                </c:pt>
                <c:pt idx="181">
                  <c:v>0.15053521314701576</c:v>
                </c:pt>
                <c:pt idx="182">
                  <c:v>0.24274270106423665</c:v>
                </c:pt>
                <c:pt idx="183">
                  <c:v>0.24547776785529196</c:v>
                </c:pt>
                <c:pt idx="184">
                  <c:v>0.14170526961291446</c:v>
                </c:pt>
                <c:pt idx="185">
                  <c:v>0.15557247360233226</c:v>
                </c:pt>
                <c:pt idx="186">
                  <c:v>0.20697005750545508</c:v>
                </c:pt>
                <c:pt idx="187">
                  <c:v>0.10388967905510257</c:v>
                </c:pt>
                <c:pt idx="188">
                  <c:v>0.20550455692970229</c:v>
                </c:pt>
                <c:pt idx="189">
                  <c:v>0.18576665735093384</c:v>
                </c:pt>
                <c:pt idx="190">
                  <c:v>0.19403695316859193</c:v>
                </c:pt>
                <c:pt idx="191">
                  <c:v>0.12528609037793947</c:v>
                </c:pt>
                <c:pt idx="192">
                  <c:v>0.16683909432543251</c:v>
                </c:pt>
                <c:pt idx="193">
                  <c:v>0.2265722275519905</c:v>
                </c:pt>
                <c:pt idx="194">
                  <c:v>0.16414809987374038</c:v>
                </c:pt>
                <c:pt idx="195">
                  <c:v>0.25944134714308587</c:v>
                </c:pt>
                <c:pt idx="196">
                  <c:v>0.23767901975656672</c:v>
                </c:pt>
                <c:pt idx="197">
                  <c:v>0.16306744841929438</c:v>
                </c:pt>
                <c:pt idx="198">
                  <c:v>0.11674880827341669</c:v>
                </c:pt>
                <c:pt idx="199">
                  <c:v>0.2396813932187089</c:v>
                </c:pt>
                <c:pt idx="200">
                  <c:v>0.16866393208358774</c:v>
                </c:pt>
                <c:pt idx="201">
                  <c:v>0.1205584266321533</c:v>
                </c:pt>
                <c:pt idx="202">
                  <c:v>0.13606698188181784</c:v>
                </c:pt>
                <c:pt idx="203">
                  <c:v>0.17596530397104107</c:v>
                </c:pt>
                <c:pt idx="204">
                  <c:v>0.21887003841230213</c:v>
                </c:pt>
                <c:pt idx="205">
                  <c:v>0.21200397657175496</c:v>
                </c:pt>
                <c:pt idx="206">
                  <c:v>-2.1514115650324721E-2</c:v>
                </c:pt>
                <c:pt idx="207">
                  <c:v>0.11277416475389548</c:v>
                </c:pt>
                <c:pt idx="208">
                  <c:v>8.0803416830198566E-2</c:v>
                </c:pt>
                <c:pt idx="209">
                  <c:v>0.12568110408463687</c:v>
                </c:pt>
                <c:pt idx="210">
                  <c:v>9.4936960269479675E-2</c:v>
                </c:pt>
                <c:pt idx="211">
                  <c:v>0.21826696033493379</c:v>
                </c:pt>
                <c:pt idx="212">
                  <c:v>0.10968776605223643</c:v>
                </c:pt>
                <c:pt idx="213">
                  <c:v>0.28242330269132737</c:v>
                </c:pt>
                <c:pt idx="214">
                  <c:v>0.11438669012250895</c:v>
                </c:pt>
                <c:pt idx="215">
                  <c:v>0.20802471081412974</c:v>
                </c:pt>
                <c:pt idx="216">
                  <c:v>0.33812474444060547</c:v>
                </c:pt>
                <c:pt idx="217">
                  <c:v>0.19866459773357978</c:v>
                </c:pt>
                <c:pt idx="218">
                  <c:v>0.21899722733867616</c:v>
                </c:pt>
                <c:pt idx="219">
                  <c:v>0.14008608075044793</c:v>
                </c:pt>
                <c:pt idx="220">
                  <c:v>0.20067801893776505</c:v>
                </c:pt>
                <c:pt idx="221">
                  <c:v>9.8776954636496578E-2</c:v>
                </c:pt>
                <c:pt idx="222">
                  <c:v>0.11655056934953568</c:v>
                </c:pt>
                <c:pt idx="223">
                  <c:v>7.4505527766893648E-2</c:v>
                </c:pt>
                <c:pt idx="224">
                  <c:v>0.18496186373311801</c:v>
                </c:pt>
                <c:pt idx="225">
                  <c:v>0.2124876145652628</c:v>
                </c:pt>
                <c:pt idx="226">
                  <c:v>0.20160900983714791</c:v>
                </c:pt>
                <c:pt idx="227">
                  <c:v>0.24051896592261254</c:v>
                </c:pt>
                <c:pt idx="228">
                  <c:v>0.2703191149836891</c:v>
                </c:pt>
                <c:pt idx="229">
                  <c:v>0.16106394238511118</c:v>
                </c:pt>
                <c:pt idx="230">
                  <c:v>0.14587305598310349</c:v>
                </c:pt>
                <c:pt idx="231">
                  <c:v>0.16439382643835299</c:v>
                </c:pt>
                <c:pt idx="232">
                  <c:v>8.397042714228424E-2</c:v>
                </c:pt>
                <c:pt idx="233">
                  <c:v>0.19907176117490147</c:v>
                </c:pt>
                <c:pt idx="234">
                  <c:v>0.20590776397870011</c:v>
                </c:pt>
                <c:pt idx="235">
                  <c:v>0.22675478577941238</c:v>
                </c:pt>
                <c:pt idx="236">
                  <c:v>0.19365082974263284</c:v>
                </c:pt>
                <c:pt idx="237">
                  <c:v>0.22013101956217776</c:v>
                </c:pt>
                <c:pt idx="238">
                  <c:v>0.2181379024040361</c:v>
                </c:pt>
                <c:pt idx="239">
                  <c:v>0.17774564297226114</c:v>
                </c:pt>
                <c:pt idx="240">
                  <c:v>0.2616344635741773</c:v>
                </c:pt>
                <c:pt idx="241">
                  <c:v>0.24520463714212734</c:v>
                </c:pt>
                <c:pt idx="242">
                  <c:v>-0.11818827841569021</c:v>
                </c:pt>
                <c:pt idx="243">
                  <c:v>-0.48978858208451959</c:v>
                </c:pt>
                <c:pt idx="244">
                  <c:v>-0.12568392374673681</c:v>
                </c:pt>
                <c:pt idx="245">
                  <c:v>0.16464967672901445</c:v>
                </c:pt>
                <c:pt idx="246">
                  <c:v>0.57927620566562998</c:v>
                </c:pt>
                <c:pt idx="247">
                  <c:v>0.38632853258735977</c:v>
                </c:pt>
                <c:pt idx="248">
                  <c:v>0.19037187711885287</c:v>
                </c:pt>
                <c:pt idx="249">
                  <c:v>0.13869625520110601</c:v>
                </c:pt>
                <c:pt idx="250">
                  <c:v>0.25064424854998085</c:v>
                </c:pt>
                <c:pt idx="251">
                  <c:v>0.13334271670969944</c:v>
                </c:pt>
                <c:pt idx="252">
                  <c:v>2.7742739725009756E-2</c:v>
                </c:pt>
                <c:pt idx="253">
                  <c:v>0.13312821726525562</c:v>
                </c:pt>
                <c:pt idx="254">
                  <c:v>0.25002215853693238</c:v>
                </c:pt>
                <c:pt idx="255">
                  <c:v>0.80050690174726447</c:v>
                </c:pt>
                <c:pt idx="256">
                  <c:v>0.66916155628486229</c:v>
                </c:pt>
                <c:pt idx="257">
                  <c:v>0.78088413073547258</c:v>
                </c:pt>
                <c:pt idx="258">
                  <c:v>0.37138699172934708</c:v>
                </c:pt>
                <c:pt idx="259">
                  <c:v>0.13709495081449655</c:v>
                </c:pt>
                <c:pt idx="260">
                  <c:v>0.25302754989766374</c:v>
                </c:pt>
                <c:pt idx="261">
                  <c:v>0.68709849245872778</c:v>
                </c:pt>
                <c:pt idx="262">
                  <c:v>0.62560136907995434</c:v>
                </c:pt>
                <c:pt idx="263">
                  <c:v>0.63864846459735236</c:v>
                </c:pt>
                <c:pt idx="264">
                  <c:v>0.55325519509432142</c:v>
                </c:pt>
                <c:pt idx="265">
                  <c:v>0.50802129714538535</c:v>
                </c:pt>
                <c:pt idx="266">
                  <c:v>0.27336811722913346</c:v>
                </c:pt>
                <c:pt idx="267">
                  <c:v>0.49473436570211005</c:v>
                </c:pt>
                <c:pt idx="268">
                  <c:v>0.53877455469336255</c:v>
                </c:pt>
                <c:pt idx="269">
                  <c:v>0.6745674379106994</c:v>
                </c:pt>
                <c:pt idx="270">
                  <c:v>0.36427456302357053</c:v>
                </c:pt>
                <c:pt idx="271">
                  <c:v>0.50901450454114461</c:v>
                </c:pt>
                <c:pt idx="272">
                  <c:v>0.57286011962965122</c:v>
                </c:pt>
                <c:pt idx="273">
                  <c:v>0.3687797747761225</c:v>
                </c:pt>
                <c:pt idx="274">
                  <c:v>0.3123110685046821</c:v>
                </c:pt>
                <c:pt idx="275">
                  <c:v>0.37194155489551634</c:v>
                </c:pt>
                <c:pt idx="276">
                  <c:v>0.41534934794797174</c:v>
                </c:pt>
                <c:pt idx="277">
                  <c:v>0.46649156714074952</c:v>
                </c:pt>
                <c:pt idx="278">
                  <c:v>0.33739234520564509</c:v>
                </c:pt>
                <c:pt idx="279">
                  <c:v>0.44801604598801753</c:v>
                </c:pt>
                <c:pt idx="280">
                  <c:v>0.36966948350679674</c:v>
                </c:pt>
                <c:pt idx="281">
                  <c:v>0.21714891279260859</c:v>
                </c:pt>
                <c:pt idx="282">
                  <c:v>0.21667839800707978</c:v>
                </c:pt>
                <c:pt idx="283">
                  <c:v>0.22235960111212549</c:v>
                </c:pt>
                <c:pt idx="284">
                  <c:v>0.31326094960050199</c:v>
                </c:pt>
                <c:pt idx="285">
                  <c:v>0.2630257295181212</c:v>
                </c:pt>
                <c:pt idx="286">
                  <c:v>0.30183057029922894</c:v>
                </c:pt>
                <c:pt idx="287">
                  <c:v>0.27435149644816542</c:v>
                </c:pt>
                <c:pt idx="288">
                  <c:v>0.37001564345688204</c:v>
                </c:pt>
                <c:pt idx="289">
                  <c:v>0.37087811596461606</c:v>
                </c:pt>
                <c:pt idx="290">
                  <c:v>0.38250067341667654</c:v>
                </c:pt>
                <c:pt idx="291">
                  <c:v>0.26328915715900364</c:v>
                </c:pt>
                <c:pt idx="292">
                  <c:v>0.14389349991813299</c:v>
                </c:pt>
                <c:pt idx="293">
                  <c:v>9.1179771924811415E-2</c:v>
                </c:pt>
                <c:pt idx="294">
                  <c:v>0.18533468617182566</c:v>
                </c:pt>
                <c:pt idx="295">
                  <c:v>0.28407220325272264</c:v>
                </c:pt>
                <c:pt idx="296">
                  <c:v>0.31140667648410009</c:v>
                </c:pt>
                <c:pt idx="297">
                  <c:v>0.26586874873377553</c:v>
                </c:pt>
                <c:pt idx="298">
                  <c:v>0.28941085772551045</c:v>
                </c:pt>
                <c:pt idx="299">
                  <c:v>0.20984504942361237</c:v>
                </c:pt>
                <c:pt idx="300">
                  <c:v>0.44634019598138663</c:v>
                </c:pt>
                <c:pt idx="301">
                  <c:v>0.22664355066685768</c:v>
                </c:pt>
              </c:numCache>
            </c:numRef>
          </c:val>
          <c:smooth val="0"/>
          <c:extLst>
            <c:ext xmlns:c16="http://schemas.microsoft.com/office/drawing/2014/chart" uri="{C3380CC4-5D6E-409C-BE32-E72D297353CC}">
              <c16:uniqueId val="{00000003-A19B-4413-BF00-A9C12F36710D}"/>
            </c:ext>
          </c:extLst>
        </c:ser>
        <c:dLbls>
          <c:showLegendKey val="0"/>
          <c:showVal val="0"/>
          <c:showCatName val="0"/>
          <c:showSerName val="0"/>
          <c:showPercent val="0"/>
          <c:showBubbleSize val="0"/>
        </c:dLbls>
        <c:marker val="1"/>
        <c:smooth val="0"/>
        <c:axId val="2121043312"/>
        <c:axId val="917559456"/>
      </c:lineChart>
      <c:dateAx>
        <c:axId val="2121039952"/>
        <c:scaling>
          <c:orientation val="minMax"/>
          <c:max val="45689"/>
          <c:min val="45323"/>
        </c:scaling>
        <c:delete val="0"/>
        <c:axPos val="b"/>
        <c:numFmt formatCode="[$-409]mmm\-yy;@" sourceLinked="0"/>
        <c:majorTickMark val="out"/>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79910368"/>
        <c:crosses val="autoZero"/>
        <c:auto val="1"/>
        <c:lblOffset val="100"/>
        <c:baseTimeUnit val="months"/>
      </c:dateAx>
      <c:valAx>
        <c:axId val="1479910368"/>
        <c:scaling>
          <c:orientation val="minMax"/>
          <c:max val="0.8"/>
          <c:min val="-0.1"/>
        </c:scaling>
        <c:delete val="0"/>
        <c:axPos val="l"/>
        <c:numFmt formatCode="#,##0.0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21039952"/>
        <c:crosses val="autoZero"/>
        <c:crossBetween val="between"/>
      </c:valAx>
      <c:valAx>
        <c:axId val="917559456"/>
        <c:scaling>
          <c:orientation val="minMax"/>
          <c:max val="0.8"/>
          <c:min val="-0.1"/>
        </c:scaling>
        <c:delete val="0"/>
        <c:axPos val="r"/>
        <c:numFmt formatCode="#,##0.0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21043312"/>
        <c:crosses val="max"/>
        <c:crossBetween val="between"/>
        <c:majorUnit val="0.1"/>
      </c:valAx>
      <c:dateAx>
        <c:axId val="2121043312"/>
        <c:scaling>
          <c:orientation val="minMax"/>
        </c:scaling>
        <c:delete val="1"/>
        <c:axPos val="b"/>
        <c:numFmt formatCode="mmm&quot;-&quot;yyyy" sourceLinked="1"/>
        <c:majorTickMark val="out"/>
        <c:minorTickMark val="none"/>
        <c:tickLblPos val="nextTo"/>
        <c:crossAx val="917559456"/>
        <c:crosses val="autoZero"/>
        <c:auto val="1"/>
        <c:lblOffset val="100"/>
        <c:baseTimeUnit val="months"/>
      </c:dateAx>
      <c:spPr>
        <a:noFill/>
        <a:ln>
          <a:noFill/>
        </a:ln>
        <a:effectLst/>
      </c:spPr>
    </c:plotArea>
    <c:legend>
      <c:legendPos val="r"/>
      <c:layout>
        <c:manualLayout>
          <c:xMode val="edge"/>
          <c:yMode val="edge"/>
          <c:x val="0.24341178298906435"/>
          <c:y val="0.15340730136005726"/>
          <c:w val="0.62087879453315342"/>
          <c:h val="0.2121247912192794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5858436604710602E-2"/>
          <c:y val="0.15782838224767359"/>
          <c:w val="0.81139143370833833"/>
          <c:h val="0.65496987592460032"/>
        </c:manualLayout>
      </c:layout>
      <c:barChart>
        <c:barDir val="col"/>
        <c:grouping val="stacked"/>
        <c:varyColors val="0"/>
        <c:ser>
          <c:idx val="3"/>
          <c:order val="0"/>
          <c:tx>
            <c:v>Core services excluding housing (supercore) inflation</c:v>
          </c:tx>
          <c:spPr>
            <a:solidFill>
              <a:srgbClr val="87AA45"/>
            </a:solidFill>
            <a:ln>
              <a:noFill/>
            </a:ln>
            <a:effectLst/>
          </c:spPr>
          <c:invertIfNegative val="0"/>
          <c:cat>
            <c:numRef>
              <c:extLst>
                <c:ext xmlns:c15="http://schemas.microsoft.com/office/drawing/2012/chart" uri="{02D57815-91ED-43cb-92C2-25804820EDAC}">
                  <c15:fullRef>
                    <c15:sqref>'as posted'!$AS$9:$AS$351</c15:sqref>
                  </c15:fullRef>
                </c:ext>
              </c:extLst>
              <c:f>('as posted'!$AS$9:$AS$297,'as posted'!$AS$309:$AS$351)</c:f>
              <c:numCache>
                <c:formatCode>mmm"-"yyyy</c:formatCode>
                <c:ptCount val="332"/>
                <c:pt idx="0">
                  <c:v>36556</c:v>
                </c:pt>
                <c:pt idx="1">
                  <c:v>36585</c:v>
                </c:pt>
                <c:pt idx="2">
                  <c:v>36616</c:v>
                </c:pt>
                <c:pt idx="3">
                  <c:v>36646</c:v>
                </c:pt>
                <c:pt idx="4">
                  <c:v>36677</c:v>
                </c:pt>
                <c:pt idx="5">
                  <c:v>36707</c:v>
                </c:pt>
                <c:pt idx="6">
                  <c:v>36738</c:v>
                </c:pt>
                <c:pt idx="7">
                  <c:v>36769</c:v>
                </c:pt>
                <c:pt idx="8">
                  <c:v>36799</c:v>
                </c:pt>
                <c:pt idx="9">
                  <c:v>36830</c:v>
                </c:pt>
                <c:pt idx="10">
                  <c:v>36860</c:v>
                </c:pt>
                <c:pt idx="11">
                  <c:v>36891</c:v>
                </c:pt>
                <c:pt idx="12">
                  <c:v>36922</c:v>
                </c:pt>
                <c:pt idx="13">
                  <c:v>36950</c:v>
                </c:pt>
                <c:pt idx="14">
                  <c:v>36981</c:v>
                </c:pt>
                <c:pt idx="15">
                  <c:v>37011</c:v>
                </c:pt>
                <c:pt idx="16">
                  <c:v>37042</c:v>
                </c:pt>
                <c:pt idx="17">
                  <c:v>37072</c:v>
                </c:pt>
                <c:pt idx="18">
                  <c:v>37103</c:v>
                </c:pt>
                <c:pt idx="19">
                  <c:v>37134</c:v>
                </c:pt>
                <c:pt idx="20">
                  <c:v>37164</c:v>
                </c:pt>
                <c:pt idx="21">
                  <c:v>37195</c:v>
                </c:pt>
                <c:pt idx="22">
                  <c:v>37225</c:v>
                </c:pt>
                <c:pt idx="23">
                  <c:v>37256</c:v>
                </c:pt>
                <c:pt idx="24">
                  <c:v>37287</c:v>
                </c:pt>
                <c:pt idx="25">
                  <c:v>37315</c:v>
                </c:pt>
                <c:pt idx="26">
                  <c:v>37346</c:v>
                </c:pt>
                <c:pt idx="27">
                  <c:v>37376</c:v>
                </c:pt>
                <c:pt idx="28">
                  <c:v>37407</c:v>
                </c:pt>
                <c:pt idx="29">
                  <c:v>37437</c:v>
                </c:pt>
                <c:pt idx="30">
                  <c:v>37468</c:v>
                </c:pt>
                <c:pt idx="31">
                  <c:v>37499</c:v>
                </c:pt>
                <c:pt idx="32">
                  <c:v>37529</c:v>
                </c:pt>
                <c:pt idx="33">
                  <c:v>37560</c:v>
                </c:pt>
                <c:pt idx="34">
                  <c:v>37590</c:v>
                </c:pt>
                <c:pt idx="35">
                  <c:v>37621</c:v>
                </c:pt>
                <c:pt idx="36">
                  <c:v>37652</c:v>
                </c:pt>
                <c:pt idx="37">
                  <c:v>37680</c:v>
                </c:pt>
                <c:pt idx="38">
                  <c:v>37711</c:v>
                </c:pt>
                <c:pt idx="39">
                  <c:v>37741</c:v>
                </c:pt>
                <c:pt idx="40">
                  <c:v>37772</c:v>
                </c:pt>
                <c:pt idx="41">
                  <c:v>37802</c:v>
                </c:pt>
                <c:pt idx="42">
                  <c:v>37833</c:v>
                </c:pt>
                <c:pt idx="43">
                  <c:v>37864</c:v>
                </c:pt>
                <c:pt idx="44">
                  <c:v>37894</c:v>
                </c:pt>
                <c:pt idx="45">
                  <c:v>37925</c:v>
                </c:pt>
                <c:pt idx="46">
                  <c:v>37955</c:v>
                </c:pt>
                <c:pt idx="47">
                  <c:v>37986</c:v>
                </c:pt>
                <c:pt idx="48">
                  <c:v>38017</c:v>
                </c:pt>
                <c:pt idx="49">
                  <c:v>38046</c:v>
                </c:pt>
                <c:pt idx="50">
                  <c:v>38077</c:v>
                </c:pt>
                <c:pt idx="51">
                  <c:v>38107</c:v>
                </c:pt>
                <c:pt idx="52">
                  <c:v>38138</c:v>
                </c:pt>
                <c:pt idx="53">
                  <c:v>38168</c:v>
                </c:pt>
                <c:pt idx="54">
                  <c:v>38199</c:v>
                </c:pt>
                <c:pt idx="55">
                  <c:v>38230</c:v>
                </c:pt>
                <c:pt idx="56">
                  <c:v>38260</c:v>
                </c:pt>
                <c:pt idx="57">
                  <c:v>38291</c:v>
                </c:pt>
                <c:pt idx="58">
                  <c:v>38321</c:v>
                </c:pt>
                <c:pt idx="59">
                  <c:v>38352</c:v>
                </c:pt>
                <c:pt idx="60">
                  <c:v>38383</c:v>
                </c:pt>
                <c:pt idx="61">
                  <c:v>38411</c:v>
                </c:pt>
                <c:pt idx="62">
                  <c:v>38442</c:v>
                </c:pt>
                <c:pt idx="63">
                  <c:v>38472</c:v>
                </c:pt>
                <c:pt idx="64">
                  <c:v>38503</c:v>
                </c:pt>
                <c:pt idx="65">
                  <c:v>38533</c:v>
                </c:pt>
                <c:pt idx="66">
                  <c:v>38564</c:v>
                </c:pt>
                <c:pt idx="67">
                  <c:v>38595</c:v>
                </c:pt>
                <c:pt idx="68">
                  <c:v>38625</c:v>
                </c:pt>
                <c:pt idx="69">
                  <c:v>38656</c:v>
                </c:pt>
                <c:pt idx="70">
                  <c:v>38686</c:v>
                </c:pt>
                <c:pt idx="71">
                  <c:v>38717</c:v>
                </c:pt>
                <c:pt idx="72">
                  <c:v>38748</c:v>
                </c:pt>
                <c:pt idx="73">
                  <c:v>38776</c:v>
                </c:pt>
                <c:pt idx="74">
                  <c:v>38807</c:v>
                </c:pt>
                <c:pt idx="75">
                  <c:v>38837</c:v>
                </c:pt>
                <c:pt idx="76">
                  <c:v>38868</c:v>
                </c:pt>
                <c:pt idx="77">
                  <c:v>38898</c:v>
                </c:pt>
                <c:pt idx="78">
                  <c:v>38929</c:v>
                </c:pt>
                <c:pt idx="79">
                  <c:v>38960</c:v>
                </c:pt>
                <c:pt idx="80">
                  <c:v>38990</c:v>
                </c:pt>
                <c:pt idx="81">
                  <c:v>39021</c:v>
                </c:pt>
                <c:pt idx="82">
                  <c:v>39051</c:v>
                </c:pt>
                <c:pt idx="83">
                  <c:v>39082</c:v>
                </c:pt>
                <c:pt idx="84">
                  <c:v>39113</c:v>
                </c:pt>
                <c:pt idx="85">
                  <c:v>39141</c:v>
                </c:pt>
                <c:pt idx="86">
                  <c:v>39172</c:v>
                </c:pt>
                <c:pt idx="87">
                  <c:v>39202</c:v>
                </c:pt>
                <c:pt idx="88">
                  <c:v>39233</c:v>
                </c:pt>
                <c:pt idx="89">
                  <c:v>39263</c:v>
                </c:pt>
                <c:pt idx="90">
                  <c:v>39294</c:v>
                </c:pt>
                <c:pt idx="91">
                  <c:v>39325</c:v>
                </c:pt>
                <c:pt idx="92">
                  <c:v>39355</c:v>
                </c:pt>
                <c:pt idx="93">
                  <c:v>39386</c:v>
                </c:pt>
                <c:pt idx="94">
                  <c:v>39416</c:v>
                </c:pt>
                <c:pt idx="95">
                  <c:v>39447</c:v>
                </c:pt>
                <c:pt idx="96">
                  <c:v>39478</c:v>
                </c:pt>
                <c:pt idx="97">
                  <c:v>39507</c:v>
                </c:pt>
                <c:pt idx="98">
                  <c:v>39538</c:v>
                </c:pt>
                <c:pt idx="99">
                  <c:v>39568</c:v>
                </c:pt>
                <c:pt idx="100">
                  <c:v>39599</c:v>
                </c:pt>
                <c:pt idx="101">
                  <c:v>39629</c:v>
                </c:pt>
                <c:pt idx="102">
                  <c:v>39660</c:v>
                </c:pt>
                <c:pt idx="103">
                  <c:v>39691</c:v>
                </c:pt>
                <c:pt idx="104">
                  <c:v>39721</c:v>
                </c:pt>
                <c:pt idx="105">
                  <c:v>39752</c:v>
                </c:pt>
                <c:pt idx="106">
                  <c:v>39782</c:v>
                </c:pt>
                <c:pt idx="107">
                  <c:v>39813</c:v>
                </c:pt>
                <c:pt idx="108">
                  <c:v>39844</c:v>
                </c:pt>
                <c:pt idx="109">
                  <c:v>39872</c:v>
                </c:pt>
                <c:pt idx="110">
                  <c:v>39903</c:v>
                </c:pt>
                <c:pt idx="111">
                  <c:v>39933</c:v>
                </c:pt>
                <c:pt idx="112">
                  <c:v>39964</c:v>
                </c:pt>
                <c:pt idx="113">
                  <c:v>39994</c:v>
                </c:pt>
                <c:pt idx="114">
                  <c:v>40025</c:v>
                </c:pt>
                <c:pt idx="115">
                  <c:v>40056</c:v>
                </c:pt>
                <c:pt idx="116">
                  <c:v>40086</c:v>
                </c:pt>
                <c:pt idx="117">
                  <c:v>40117</c:v>
                </c:pt>
                <c:pt idx="118">
                  <c:v>40147</c:v>
                </c:pt>
                <c:pt idx="119">
                  <c:v>40178</c:v>
                </c:pt>
                <c:pt idx="120">
                  <c:v>40209</c:v>
                </c:pt>
                <c:pt idx="121">
                  <c:v>40237</c:v>
                </c:pt>
                <c:pt idx="122">
                  <c:v>40268</c:v>
                </c:pt>
                <c:pt idx="123">
                  <c:v>40298</c:v>
                </c:pt>
                <c:pt idx="124">
                  <c:v>40329</c:v>
                </c:pt>
                <c:pt idx="125">
                  <c:v>40359</c:v>
                </c:pt>
                <c:pt idx="126">
                  <c:v>40390</c:v>
                </c:pt>
                <c:pt idx="127">
                  <c:v>40421</c:v>
                </c:pt>
                <c:pt idx="128">
                  <c:v>40451</c:v>
                </c:pt>
                <c:pt idx="129">
                  <c:v>40482</c:v>
                </c:pt>
                <c:pt idx="130">
                  <c:v>40512</c:v>
                </c:pt>
                <c:pt idx="131">
                  <c:v>40543</c:v>
                </c:pt>
                <c:pt idx="132">
                  <c:v>40574</c:v>
                </c:pt>
                <c:pt idx="133">
                  <c:v>40602</c:v>
                </c:pt>
                <c:pt idx="134">
                  <c:v>40633</c:v>
                </c:pt>
                <c:pt idx="135">
                  <c:v>40663</c:v>
                </c:pt>
                <c:pt idx="136">
                  <c:v>40694</c:v>
                </c:pt>
                <c:pt idx="137">
                  <c:v>40724</c:v>
                </c:pt>
                <c:pt idx="138">
                  <c:v>40755</c:v>
                </c:pt>
                <c:pt idx="139">
                  <c:v>40786</c:v>
                </c:pt>
                <c:pt idx="140">
                  <c:v>40816</c:v>
                </c:pt>
                <c:pt idx="141">
                  <c:v>40847</c:v>
                </c:pt>
                <c:pt idx="142">
                  <c:v>40877</c:v>
                </c:pt>
                <c:pt idx="143">
                  <c:v>40908</c:v>
                </c:pt>
                <c:pt idx="144">
                  <c:v>40939</c:v>
                </c:pt>
                <c:pt idx="145">
                  <c:v>40968</c:v>
                </c:pt>
                <c:pt idx="146">
                  <c:v>40999</c:v>
                </c:pt>
                <c:pt idx="147">
                  <c:v>41029</c:v>
                </c:pt>
                <c:pt idx="148">
                  <c:v>41060</c:v>
                </c:pt>
                <c:pt idx="149">
                  <c:v>41090</c:v>
                </c:pt>
                <c:pt idx="150">
                  <c:v>41121</c:v>
                </c:pt>
                <c:pt idx="151">
                  <c:v>41152</c:v>
                </c:pt>
                <c:pt idx="152">
                  <c:v>41182</c:v>
                </c:pt>
                <c:pt idx="153">
                  <c:v>41213</c:v>
                </c:pt>
                <c:pt idx="154">
                  <c:v>41243</c:v>
                </c:pt>
                <c:pt idx="155">
                  <c:v>41274</c:v>
                </c:pt>
                <c:pt idx="156">
                  <c:v>41305</c:v>
                </c:pt>
                <c:pt idx="157">
                  <c:v>41333</c:v>
                </c:pt>
                <c:pt idx="158">
                  <c:v>41364</c:v>
                </c:pt>
                <c:pt idx="159">
                  <c:v>41394</c:v>
                </c:pt>
                <c:pt idx="160">
                  <c:v>41425</c:v>
                </c:pt>
                <c:pt idx="161">
                  <c:v>41455</c:v>
                </c:pt>
                <c:pt idx="162">
                  <c:v>41486</c:v>
                </c:pt>
                <c:pt idx="163">
                  <c:v>41517</c:v>
                </c:pt>
                <c:pt idx="164">
                  <c:v>41547</c:v>
                </c:pt>
                <c:pt idx="165">
                  <c:v>41578</c:v>
                </c:pt>
                <c:pt idx="166">
                  <c:v>41608</c:v>
                </c:pt>
                <c:pt idx="167">
                  <c:v>41639</c:v>
                </c:pt>
                <c:pt idx="168">
                  <c:v>41670</c:v>
                </c:pt>
                <c:pt idx="169">
                  <c:v>41698</c:v>
                </c:pt>
                <c:pt idx="170">
                  <c:v>41729</c:v>
                </c:pt>
                <c:pt idx="171">
                  <c:v>41759</c:v>
                </c:pt>
                <c:pt idx="172">
                  <c:v>41790</c:v>
                </c:pt>
                <c:pt idx="173">
                  <c:v>41820</c:v>
                </c:pt>
                <c:pt idx="174">
                  <c:v>41851</c:v>
                </c:pt>
                <c:pt idx="175">
                  <c:v>41882</c:v>
                </c:pt>
                <c:pt idx="176">
                  <c:v>41912</c:v>
                </c:pt>
                <c:pt idx="177">
                  <c:v>41943</c:v>
                </c:pt>
                <c:pt idx="178">
                  <c:v>41973</c:v>
                </c:pt>
                <c:pt idx="179">
                  <c:v>42004</c:v>
                </c:pt>
                <c:pt idx="180">
                  <c:v>42035</c:v>
                </c:pt>
                <c:pt idx="181">
                  <c:v>42063</c:v>
                </c:pt>
                <c:pt idx="182">
                  <c:v>42094</c:v>
                </c:pt>
                <c:pt idx="183">
                  <c:v>42124</c:v>
                </c:pt>
                <c:pt idx="184">
                  <c:v>42155</c:v>
                </c:pt>
                <c:pt idx="185">
                  <c:v>42185</c:v>
                </c:pt>
                <c:pt idx="186">
                  <c:v>42216</c:v>
                </c:pt>
                <c:pt idx="187">
                  <c:v>42247</c:v>
                </c:pt>
                <c:pt idx="188">
                  <c:v>42277</c:v>
                </c:pt>
                <c:pt idx="189">
                  <c:v>42308</c:v>
                </c:pt>
                <c:pt idx="190">
                  <c:v>42338</c:v>
                </c:pt>
                <c:pt idx="191">
                  <c:v>42369</c:v>
                </c:pt>
                <c:pt idx="192">
                  <c:v>42400</c:v>
                </c:pt>
                <c:pt idx="193">
                  <c:v>42429</c:v>
                </c:pt>
                <c:pt idx="194">
                  <c:v>42460</c:v>
                </c:pt>
                <c:pt idx="195">
                  <c:v>42490</c:v>
                </c:pt>
                <c:pt idx="196">
                  <c:v>42521</c:v>
                </c:pt>
                <c:pt idx="197">
                  <c:v>42551</c:v>
                </c:pt>
                <c:pt idx="198">
                  <c:v>42582</c:v>
                </c:pt>
                <c:pt idx="199">
                  <c:v>42613</c:v>
                </c:pt>
                <c:pt idx="200">
                  <c:v>42643</c:v>
                </c:pt>
                <c:pt idx="201">
                  <c:v>42674</c:v>
                </c:pt>
                <c:pt idx="202">
                  <c:v>42704</c:v>
                </c:pt>
                <c:pt idx="203">
                  <c:v>42735</c:v>
                </c:pt>
                <c:pt idx="204">
                  <c:v>42766</c:v>
                </c:pt>
                <c:pt idx="205">
                  <c:v>42794</c:v>
                </c:pt>
                <c:pt idx="206">
                  <c:v>42825</c:v>
                </c:pt>
                <c:pt idx="207">
                  <c:v>42855</c:v>
                </c:pt>
                <c:pt idx="208">
                  <c:v>42886</c:v>
                </c:pt>
                <c:pt idx="209">
                  <c:v>42916</c:v>
                </c:pt>
                <c:pt idx="210">
                  <c:v>42947</c:v>
                </c:pt>
                <c:pt idx="211">
                  <c:v>42978</c:v>
                </c:pt>
                <c:pt idx="212">
                  <c:v>43008</c:v>
                </c:pt>
                <c:pt idx="213">
                  <c:v>43039</c:v>
                </c:pt>
                <c:pt idx="214">
                  <c:v>43069</c:v>
                </c:pt>
                <c:pt idx="215">
                  <c:v>43100</c:v>
                </c:pt>
                <c:pt idx="216">
                  <c:v>43131</c:v>
                </c:pt>
                <c:pt idx="217">
                  <c:v>43159</c:v>
                </c:pt>
                <c:pt idx="218">
                  <c:v>43190</c:v>
                </c:pt>
                <c:pt idx="219">
                  <c:v>43220</c:v>
                </c:pt>
                <c:pt idx="220">
                  <c:v>43251</c:v>
                </c:pt>
                <c:pt idx="221">
                  <c:v>43281</c:v>
                </c:pt>
                <c:pt idx="222">
                  <c:v>43312</c:v>
                </c:pt>
                <c:pt idx="223">
                  <c:v>43343</c:v>
                </c:pt>
                <c:pt idx="224">
                  <c:v>43373</c:v>
                </c:pt>
                <c:pt idx="225">
                  <c:v>43404</c:v>
                </c:pt>
                <c:pt idx="226">
                  <c:v>43434</c:v>
                </c:pt>
                <c:pt idx="227">
                  <c:v>43465</c:v>
                </c:pt>
                <c:pt idx="228">
                  <c:v>43496</c:v>
                </c:pt>
                <c:pt idx="229">
                  <c:v>43524</c:v>
                </c:pt>
                <c:pt idx="230">
                  <c:v>43555</c:v>
                </c:pt>
                <c:pt idx="231">
                  <c:v>43585</c:v>
                </c:pt>
                <c:pt idx="232">
                  <c:v>43616</c:v>
                </c:pt>
                <c:pt idx="233">
                  <c:v>43646</c:v>
                </c:pt>
                <c:pt idx="234">
                  <c:v>43677</c:v>
                </c:pt>
                <c:pt idx="235">
                  <c:v>43708</c:v>
                </c:pt>
                <c:pt idx="236">
                  <c:v>43738</c:v>
                </c:pt>
                <c:pt idx="237">
                  <c:v>43769</c:v>
                </c:pt>
                <c:pt idx="238">
                  <c:v>43799</c:v>
                </c:pt>
                <c:pt idx="239">
                  <c:v>43830</c:v>
                </c:pt>
                <c:pt idx="240">
                  <c:v>43861</c:v>
                </c:pt>
                <c:pt idx="241">
                  <c:v>43890</c:v>
                </c:pt>
                <c:pt idx="242">
                  <c:v>43921</c:v>
                </c:pt>
                <c:pt idx="243">
                  <c:v>43951</c:v>
                </c:pt>
                <c:pt idx="244">
                  <c:v>43982</c:v>
                </c:pt>
                <c:pt idx="245">
                  <c:v>44012</c:v>
                </c:pt>
                <c:pt idx="246">
                  <c:v>44043</c:v>
                </c:pt>
                <c:pt idx="247">
                  <c:v>44074</c:v>
                </c:pt>
                <c:pt idx="248">
                  <c:v>44104</c:v>
                </c:pt>
                <c:pt idx="249">
                  <c:v>44135</c:v>
                </c:pt>
                <c:pt idx="250">
                  <c:v>44165</c:v>
                </c:pt>
                <c:pt idx="251">
                  <c:v>44196</c:v>
                </c:pt>
                <c:pt idx="252">
                  <c:v>44227</c:v>
                </c:pt>
                <c:pt idx="253">
                  <c:v>44255</c:v>
                </c:pt>
                <c:pt idx="254">
                  <c:v>44286</c:v>
                </c:pt>
                <c:pt idx="255">
                  <c:v>44316</c:v>
                </c:pt>
                <c:pt idx="256">
                  <c:v>44347</c:v>
                </c:pt>
                <c:pt idx="257">
                  <c:v>44377</c:v>
                </c:pt>
                <c:pt idx="258">
                  <c:v>44408</c:v>
                </c:pt>
                <c:pt idx="259">
                  <c:v>44439</c:v>
                </c:pt>
                <c:pt idx="260">
                  <c:v>44469</c:v>
                </c:pt>
                <c:pt idx="261">
                  <c:v>44500</c:v>
                </c:pt>
                <c:pt idx="262">
                  <c:v>44530</c:v>
                </c:pt>
                <c:pt idx="263">
                  <c:v>44561</c:v>
                </c:pt>
                <c:pt idx="264">
                  <c:v>44592</c:v>
                </c:pt>
                <c:pt idx="265">
                  <c:v>44620</c:v>
                </c:pt>
                <c:pt idx="266">
                  <c:v>44651</c:v>
                </c:pt>
                <c:pt idx="267">
                  <c:v>44681</c:v>
                </c:pt>
                <c:pt idx="268">
                  <c:v>44712</c:v>
                </c:pt>
                <c:pt idx="269">
                  <c:v>44742</c:v>
                </c:pt>
                <c:pt idx="270">
                  <c:v>44773</c:v>
                </c:pt>
                <c:pt idx="271">
                  <c:v>44804</c:v>
                </c:pt>
                <c:pt idx="272">
                  <c:v>44834</c:v>
                </c:pt>
                <c:pt idx="273">
                  <c:v>44865</c:v>
                </c:pt>
                <c:pt idx="274">
                  <c:v>44895</c:v>
                </c:pt>
                <c:pt idx="275">
                  <c:v>44926</c:v>
                </c:pt>
                <c:pt idx="276">
                  <c:v>44957</c:v>
                </c:pt>
                <c:pt idx="277">
                  <c:v>44985</c:v>
                </c:pt>
                <c:pt idx="278">
                  <c:v>45016</c:v>
                </c:pt>
                <c:pt idx="279">
                  <c:v>45046</c:v>
                </c:pt>
                <c:pt idx="280">
                  <c:v>45077</c:v>
                </c:pt>
                <c:pt idx="281">
                  <c:v>45107</c:v>
                </c:pt>
                <c:pt idx="282">
                  <c:v>45138</c:v>
                </c:pt>
                <c:pt idx="283">
                  <c:v>45169</c:v>
                </c:pt>
                <c:pt idx="284">
                  <c:v>45199</c:v>
                </c:pt>
                <c:pt idx="285">
                  <c:v>45230</c:v>
                </c:pt>
                <c:pt idx="286">
                  <c:v>45260</c:v>
                </c:pt>
                <c:pt idx="287">
                  <c:v>45291</c:v>
                </c:pt>
                <c:pt idx="288">
                  <c:v>45322</c:v>
                </c:pt>
              </c:numCache>
            </c:numRef>
          </c:cat>
          <c:val>
            <c:numRef>
              <c:extLst>
                <c:ext xmlns:c15="http://schemas.microsoft.com/office/drawing/2012/chart" uri="{02D57815-91ED-43cb-92C2-25804820EDAC}">
                  <c15:fullRef>
                    <c15:sqref>'as posted'!$AW$9:$AW$351</c15:sqref>
                  </c15:fullRef>
                </c:ext>
              </c:extLst>
              <c:f>('as posted'!$AW$9:$AW$297,'as posted'!$AW$309:$AW$351)</c:f>
              <c:numCache>
                <c:formatCode>#,##0.0000</c:formatCode>
                <c:ptCount val="332"/>
                <c:pt idx="1">
                  <c:v>-3.1393255788279541E-2</c:v>
                </c:pt>
                <c:pt idx="2">
                  <c:v>0.18899911042476011</c:v>
                </c:pt>
                <c:pt idx="3">
                  <c:v>3.1342563556544703E-2</c:v>
                </c:pt>
                <c:pt idx="4">
                  <c:v>0.13051478621290757</c:v>
                </c:pt>
                <c:pt idx="5">
                  <c:v>0.15276514937379307</c:v>
                </c:pt>
                <c:pt idx="6">
                  <c:v>9.2308583278470469E-2</c:v>
                </c:pt>
                <c:pt idx="7">
                  <c:v>0.13984056545792412</c:v>
                </c:pt>
                <c:pt idx="8">
                  <c:v>2.9188188355169606E-2</c:v>
                </c:pt>
                <c:pt idx="9">
                  <c:v>0.11224446200101842</c:v>
                </c:pt>
                <c:pt idx="10">
                  <c:v>7.6103370694569419E-2</c:v>
                </c:pt>
                <c:pt idx="11">
                  <c:v>1.5902563649194821E-2</c:v>
                </c:pt>
                <c:pt idx="12">
                  <c:v>0.17861137001388516</c:v>
                </c:pt>
                <c:pt idx="13">
                  <c:v>0.13913853995404626</c:v>
                </c:pt>
                <c:pt idx="14">
                  <c:v>3.9851343594995266E-2</c:v>
                </c:pt>
                <c:pt idx="15">
                  <c:v>9.1768148616743858E-2</c:v>
                </c:pt>
                <c:pt idx="16">
                  <c:v>4.0813868338200665E-2</c:v>
                </c:pt>
                <c:pt idx="17">
                  <c:v>0.22027424324435921</c:v>
                </c:pt>
                <c:pt idx="18">
                  <c:v>2.4170058201547662E-2</c:v>
                </c:pt>
                <c:pt idx="19">
                  <c:v>0.14869951069226209</c:v>
                </c:pt>
                <c:pt idx="20">
                  <c:v>2.5823532120558872E-2</c:v>
                </c:pt>
                <c:pt idx="21">
                  <c:v>5.0778629218996736E-2</c:v>
                </c:pt>
                <c:pt idx="22">
                  <c:v>0.14484454116788797</c:v>
                </c:pt>
                <c:pt idx="23">
                  <c:v>0.10300772868544603</c:v>
                </c:pt>
                <c:pt idx="24">
                  <c:v>0.16538308261641321</c:v>
                </c:pt>
                <c:pt idx="25">
                  <c:v>0.14541332258726725</c:v>
                </c:pt>
                <c:pt idx="26">
                  <c:v>1.9125809192848162E-2</c:v>
                </c:pt>
                <c:pt idx="27">
                  <c:v>9.4077238384440265E-2</c:v>
                </c:pt>
                <c:pt idx="28">
                  <c:v>0.13832789736212675</c:v>
                </c:pt>
                <c:pt idx="29">
                  <c:v>2.2735066791360892E-3</c:v>
                </c:pt>
                <c:pt idx="30">
                  <c:v>7.9281971035101678E-2</c:v>
                </c:pt>
                <c:pt idx="31">
                  <c:v>0.20997059862480866</c:v>
                </c:pt>
                <c:pt idx="32">
                  <c:v>3.4090538109172223E-2</c:v>
                </c:pt>
                <c:pt idx="33">
                  <c:v>0.10115646069340128</c:v>
                </c:pt>
                <c:pt idx="34">
                  <c:v>0.18096779322369314</c:v>
                </c:pt>
                <c:pt idx="35">
                  <c:v>7.9980627817553288E-2</c:v>
                </c:pt>
                <c:pt idx="36">
                  <c:v>0.10653653527574355</c:v>
                </c:pt>
                <c:pt idx="37">
                  <c:v>6.1983186413931156E-2</c:v>
                </c:pt>
                <c:pt idx="38">
                  <c:v>2.285758866040967E-3</c:v>
                </c:pt>
                <c:pt idx="39">
                  <c:v>7.7551308506343744E-3</c:v>
                </c:pt>
                <c:pt idx="40">
                  <c:v>0.25051910746432005</c:v>
                </c:pt>
                <c:pt idx="41">
                  <c:v>3.9762709178547913E-2</c:v>
                </c:pt>
                <c:pt idx="42">
                  <c:v>0.12278940384316799</c:v>
                </c:pt>
                <c:pt idx="43">
                  <c:v>9.6061760440782351E-2</c:v>
                </c:pt>
                <c:pt idx="44">
                  <c:v>8.8072597562193253E-2</c:v>
                </c:pt>
                <c:pt idx="45">
                  <c:v>0.17085989226621473</c:v>
                </c:pt>
                <c:pt idx="46">
                  <c:v>-2.358956918546181E-2</c:v>
                </c:pt>
                <c:pt idx="47">
                  <c:v>8.5232911296279093E-2</c:v>
                </c:pt>
                <c:pt idx="48">
                  <c:v>0.13726753234602368</c:v>
                </c:pt>
                <c:pt idx="49">
                  <c:v>6.178671061008785E-2</c:v>
                </c:pt>
                <c:pt idx="50">
                  <c:v>0.18239480540057953</c:v>
                </c:pt>
                <c:pt idx="51">
                  <c:v>8.964028359385931E-2</c:v>
                </c:pt>
                <c:pt idx="52">
                  <c:v>5.7760560535375885E-2</c:v>
                </c:pt>
                <c:pt idx="53">
                  <c:v>0.13549838723107388</c:v>
                </c:pt>
                <c:pt idx="54">
                  <c:v>8.993489548150374E-2</c:v>
                </c:pt>
                <c:pt idx="55">
                  <c:v>2.2126178987418095E-2</c:v>
                </c:pt>
                <c:pt idx="56">
                  <c:v>0.16655683385015457</c:v>
                </c:pt>
                <c:pt idx="57">
                  <c:v>7.1849736615686763E-2</c:v>
                </c:pt>
                <c:pt idx="58">
                  <c:v>7.1598072556607897E-2</c:v>
                </c:pt>
                <c:pt idx="59">
                  <c:v>9.6379922005086702E-2</c:v>
                </c:pt>
                <c:pt idx="60">
                  <c:v>4.1069124022160806E-2</c:v>
                </c:pt>
                <c:pt idx="61">
                  <c:v>0.12051039215521343</c:v>
                </c:pt>
                <c:pt idx="62">
                  <c:v>0.28103913485448828</c:v>
                </c:pt>
                <c:pt idx="63">
                  <c:v>9.101238341138275E-3</c:v>
                </c:pt>
                <c:pt idx="64">
                  <c:v>7.6142486149366265E-3</c:v>
                </c:pt>
                <c:pt idx="65">
                  <c:v>3.2044198839196146E-2</c:v>
                </c:pt>
                <c:pt idx="66">
                  <c:v>9.8231894771408479E-2</c:v>
                </c:pt>
                <c:pt idx="67">
                  <c:v>5.278641895279855E-2</c:v>
                </c:pt>
                <c:pt idx="68">
                  <c:v>-2.6166394054998134E-2</c:v>
                </c:pt>
                <c:pt idx="69">
                  <c:v>0.25501210501179766</c:v>
                </c:pt>
                <c:pt idx="70">
                  <c:v>0.12911235364828513</c:v>
                </c:pt>
                <c:pt idx="71">
                  <c:v>8.9743057329433606E-2</c:v>
                </c:pt>
                <c:pt idx="72">
                  <c:v>4.8071000361001613E-2</c:v>
                </c:pt>
                <c:pt idx="73">
                  <c:v>0.12317680077181362</c:v>
                </c:pt>
                <c:pt idx="74">
                  <c:v>0.15566788226721834</c:v>
                </c:pt>
                <c:pt idx="75">
                  <c:v>6.4657517984410606E-2</c:v>
                </c:pt>
                <c:pt idx="76">
                  <c:v>0.10442264010161242</c:v>
                </c:pt>
                <c:pt idx="77">
                  <c:v>5.1958290901297159E-2</c:v>
                </c:pt>
                <c:pt idx="78">
                  <c:v>9.2212305667683708E-2</c:v>
                </c:pt>
                <c:pt idx="79">
                  <c:v>9.0077600264304086E-2</c:v>
                </c:pt>
                <c:pt idx="80">
                  <c:v>7.4224804493140978E-2</c:v>
                </c:pt>
                <c:pt idx="81">
                  <c:v>9.2231442949945397E-2</c:v>
                </c:pt>
                <c:pt idx="82">
                  <c:v>8.079080104429745E-2</c:v>
                </c:pt>
                <c:pt idx="83">
                  <c:v>2.1829070857833241E-2</c:v>
                </c:pt>
                <c:pt idx="84">
                  <c:v>0.12204455610400386</c:v>
                </c:pt>
                <c:pt idx="85">
                  <c:v>0.13002229168436763</c:v>
                </c:pt>
                <c:pt idx="86">
                  <c:v>4.4483772130430553E-2</c:v>
                </c:pt>
                <c:pt idx="87">
                  <c:v>0.11586618866278285</c:v>
                </c:pt>
                <c:pt idx="88">
                  <c:v>0.12113925404005617</c:v>
                </c:pt>
                <c:pt idx="89">
                  <c:v>0.1103514497064524</c:v>
                </c:pt>
                <c:pt idx="90">
                  <c:v>9.75582377989717E-2</c:v>
                </c:pt>
                <c:pt idx="91">
                  <c:v>7.2097705213865257E-2</c:v>
                </c:pt>
                <c:pt idx="92">
                  <c:v>0.10483256558352561</c:v>
                </c:pt>
                <c:pt idx="93">
                  <c:v>0.11295130551337455</c:v>
                </c:pt>
                <c:pt idx="94">
                  <c:v>9.4853768881562911E-2</c:v>
                </c:pt>
                <c:pt idx="95">
                  <c:v>0.1091404486414187</c:v>
                </c:pt>
                <c:pt idx="96">
                  <c:v>0.14519161245247414</c:v>
                </c:pt>
                <c:pt idx="97">
                  <c:v>4.6018676185347891E-2</c:v>
                </c:pt>
                <c:pt idx="98">
                  <c:v>0.16945430722447263</c:v>
                </c:pt>
                <c:pt idx="99">
                  <c:v>-1.7534836889543357E-2</c:v>
                </c:pt>
                <c:pt idx="100">
                  <c:v>0.1541958909520359</c:v>
                </c:pt>
                <c:pt idx="101">
                  <c:v>0.13209898496549657</c:v>
                </c:pt>
                <c:pt idx="102">
                  <c:v>0.12273847536015994</c:v>
                </c:pt>
                <c:pt idx="103">
                  <c:v>0.11118227631160185</c:v>
                </c:pt>
                <c:pt idx="104">
                  <c:v>6.9447365030147867E-2</c:v>
                </c:pt>
                <c:pt idx="105">
                  <c:v>2.1975807681859978E-2</c:v>
                </c:pt>
                <c:pt idx="106">
                  <c:v>-5.4862405454576442E-3</c:v>
                </c:pt>
                <c:pt idx="107">
                  <c:v>1.8166573235090674E-2</c:v>
                </c:pt>
                <c:pt idx="108">
                  <c:v>7.783337197877177E-2</c:v>
                </c:pt>
                <c:pt idx="109">
                  <c:v>4.8167070111785865E-2</c:v>
                </c:pt>
                <c:pt idx="110">
                  <c:v>1.5526125498027094E-2</c:v>
                </c:pt>
                <c:pt idx="111">
                  <c:v>1.1542720763789205E-2</c:v>
                </c:pt>
                <c:pt idx="112">
                  <c:v>-8.4365940487154886E-3</c:v>
                </c:pt>
                <c:pt idx="113">
                  <c:v>2.1794866071220872E-2</c:v>
                </c:pt>
                <c:pt idx="114">
                  <c:v>5.6947983197917655E-2</c:v>
                </c:pt>
                <c:pt idx="115">
                  <c:v>0.14122826013076234</c:v>
                </c:pt>
                <c:pt idx="116">
                  <c:v>0.1100305249874038</c:v>
                </c:pt>
                <c:pt idx="117">
                  <c:v>0.12472771899246379</c:v>
                </c:pt>
                <c:pt idx="118">
                  <c:v>4.0749724588440062E-2</c:v>
                </c:pt>
                <c:pt idx="119">
                  <c:v>4.9406862913417567E-2</c:v>
                </c:pt>
                <c:pt idx="120">
                  <c:v>-0.11524289815186219</c:v>
                </c:pt>
                <c:pt idx="121">
                  <c:v>6.2300670784166859E-2</c:v>
                </c:pt>
                <c:pt idx="122">
                  <c:v>7.6510472532444751E-2</c:v>
                </c:pt>
                <c:pt idx="123">
                  <c:v>9.9394334354784147E-2</c:v>
                </c:pt>
                <c:pt idx="124">
                  <c:v>6.9935483298283196E-2</c:v>
                </c:pt>
                <c:pt idx="125">
                  <c:v>7.1554779021331755E-2</c:v>
                </c:pt>
                <c:pt idx="126">
                  <c:v>6.0335535479963905E-2</c:v>
                </c:pt>
                <c:pt idx="127">
                  <c:v>5.2029488879464666E-2</c:v>
                </c:pt>
                <c:pt idx="128">
                  <c:v>4.9045315985323842E-2</c:v>
                </c:pt>
                <c:pt idx="129">
                  <c:v>4.2379225081981491E-2</c:v>
                </c:pt>
                <c:pt idx="130">
                  <c:v>8.1353080008187931E-2</c:v>
                </c:pt>
                <c:pt idx="131">
                  <c:v>3.2500923171090379E-2</c:v>
                </c:pt>
                <c:pt idx="132">
                  <c:v>9.7561754164148168E-2</c:v>
                </c:pt>
                <c:pt idx="133">
                  <c:v>7.8112882162718486E-2</c:v>
                </c:pt>
                <c:pt idx="134">
                  <c:v>4.4591752978756033E-2</c:v>
                </c:pt>
                <c:pt idx="135">
                  <c:v>4.6226829975240774E-2</c:v>
                </c:pt>
                <c:pt idx="136">
                  <c:v>4.8184894422371755E-2</c:v>
                </c:pt>
                <c:pt idx="137">
                  <c:v>7.7245668909273618E-2</c:v>
                </c:pt>
                <c:pt idx="138">
                  <c:v>9.7977721105955623E-2</c:v>
                </c:pt>
                <c:pt idx="139">
                  <c:v>0.11874429122561564</c:v>
                </c:pt>
                <c:pt idx="140">
                  <c:v>5.2303560664603115E-2</c:v>
                </c:pt>
                <c:pt idx="141">
                  <c:v>4.9639952852480747E-2</c:v>
                </c:pt>
                <c:pt idx="142">
                  <c:v>5.5484495091258072E-2</c:v>
                </c:pt>
                <c:pt idx="143">
                  <c:v>0.13089607695067226</c:v>
                </c:pt>
                <c:pt idx="144">
                  <c:v>9.2544532701183388E-2</c:v>
                </c:pt>
                <c:pt idx="145">
                  <c:v>4.675295917973072E-3</c:v>
                </c:pt>
                <c:pt idx="146">
                  <c:v>8.89602606438578E-2</c:v>
                </c:pt>
                <c:pt idx="147">
                  <c:v>8.3609579005495538E-2</c:v>
                </c:pt>
                <c:pt idx="148">
                  <c:v>6.0222176027312765E-2</c:v>
                </c:pt>
                <c:pt idx="149">
                  <c:v>0.11096790421665897</c:v>
                </c:pt>
                <c:pt idx="150">
                  <c:v>8.6192073035415637E-2</c:v>
                </c:pt>
                <c:pt idx="151">
                  <c:v>7.6233067911818275E-2</c:v>
                </c:pt>
                <c:pt idx="152">
                  <c:v>8.5287378811780931E-2</c:v>
                </c:pt>
                <c:pt idx="153">
                  <c:v>5.3227901611114903E-2</c:v>
                </c:pt>
                <c:pt idx="154">
                  <c:v>4.9264382776765647E-2</c:v>
                </c:pt>
                <c:pt idx="155">
                  <c:v>0.12048937483209593</c:v>
                </c:pt>
                <c:pt idx="156">
                  <c:v>0.10803487307774998</c:v>
                </c:pt>
                <c:pt idx="157">
                  <c:v>7.7716274992555109E-2</c:v>
                </c:pt>
                <c:pt idx="158">
                  <c:v>7.4075414118033936E-2</c:v>
                </c:pt>
                <c:pt idx="159">
                  <c:v>-5.3300594630139364E-2</c:v>
                </c:pt>
                <c:pt idx="160">
                  <c:v>-3.8458635838376064E-3</c:v>
                </c:pt>
                <c:pt idx="161">
                  <c:v>5.8446595011770151E-2</c:v>
                </c:pt>
                <c:pt idx="162">
                  <c:v>0.15350509817148913</c:v>
                </c:pt>
                <c:pt idx="163">
                  <c:v>9.0472960348035134E-2</c:v>
                </c:pt>
                <c:pt idx="164">
                  <c:v>8.1450139287095769E-2</c:v>
                </c:pt>
                <c:pt idx="165">
                  <c:v>1.2243093526843647E-2</c:v>
                </c:pt>
                <c:pt idx="166">
                  <c:v>7.2750931803026317E-2</c:v>
                </c:pt>
                <c:pt idx="167">
                  <c:v>3.5152616400827105E-2</c:v>
                </c:pt>
                <c:pt idx="168">
                  <c:v>5.6375873906023291E-2</c:v>
                </c:pt>
                <c:pt idx="169">
                  <c:v>4.8078949428573624E-2</c:v>
                </c:pt>
                <c:pt idx="170">
                  <c:v>0.10020510591548078</c:v>
                </c:pt>
                <c:pt idx="171">
                  <c:v>8.7515551113010931E-2</c:v>
                </c:pt>
                <c:pt idx="172">
                  <c:v>9.9555503787592217E-2</c:v>
                </c:pt>
                <c:pt idx="173">
                  <c:v>2.8534520518942466E-2</c:v>
                </c:pt>
                <c:pt idx="174">
                  <c:v>6.5908043144984635E-2</c:v>
                </c:pt>
                <c:pt idx="175">
                  <c:v>2.3908139956980483E-2</c:v>
                </c:pt>
                <c:pt idx="176">
                  <c:v>3.7506717593473515E-2</c:v>
                </c:pt>
                <c:pt idx="177">
                  <c:v>6.6981125110029599E-2</c:v>
                </c:pt>
                <c:pt idx="178">
                  <c:v>6.3607086443996763E-2</c:v>
                </c:pt>
                <c:pt idx="179">
                  <c:v>2.4317806512203832E-2</c:v>
                </c:pt>
                <c:pt idx="180">
                  <c:v>6.864987629804159E-2</c:v>
                </c:pt>
                <c:pt idx="181">
                  <c:v>-3.1763606924607515E-3</c:v>
                </c:pt>
                <c:pt idx="182">
                  <c:v>8.2582827574976647E-2</c:v>
                </c:pt>
                <c:pt idx="183">
                  <c:v>0.11170427523393485</c:v>
                </c:pt>
                <c:pt idx="184">
                  <c:v>4.3034856652655148E-2</c:v>
                </c:pt>
                <c:pt idx="185">
                  <c:v>4.8347569286789377E-2</c:v>
                </c:pt>
                <c:pt idx="186">
                  <c:v>0.11038297793598734</c:v>
                </c:pt>
                <c:pt idx="187">
                  <c:v>3.27123178061028E-2</c:v>
                </c:pt>
                <c:pt idx="188">
                  <c:v>6.950503538641524E-2</c:v>
                </c:pt>
                <c:pt idx="189">
                  <c:v>0.12955312939263944</c:v>
                </c:pt>
                <c:pt idx="190">
                  <c:v>0.12971982617177949</c:v>
                </c:pt>
                <c:pt idx="191">
                  <c:v>4.0617558050052106E-2</c:v>
                </c:pt>
                <c:pt idx="192">
                  <c:v>9.0574143086847608E-2</c:v>
                </c:pt>
                <c:pt idx="193">
                  <c:v>6.5743034259176533E-2</c:v>
                </c:pt>
                <c:pt idx="194">
                  <c:v>7.608131616613048E-2</c:v>
                </c:pt>
                <c:pt idx="195">
                  <c:v>0.10656827845007837</c:v>
                </c:pt>
                <c:pt idx="196">
                  <c:v>9.6421748216513739E-2</c:v>
                </c:pt>
                <c:pt idx="197">
                  <c:v>9.9089183231897221E-2</c:v>
                </c:pt>
                <c:pt idx="198">
                  <c:v>4.6629876194123308E-2</c:v>
                </c:pt>
                <c:pt idx="199">
                  <c:v>0.10716818744258788</c:v>
                </c:pt>
                <c:pt idx="200">
                  <c:v>-1.8707586072951116E-2</c:v>
                </c:pt>
                <c:pt idx="201">
                  <c:v>1.5872805645068339E-2</c:v>
                </c:pt>
                <c:pt idx="202">
                  <c:v>9.2070245209484203E-2</c:v>
                </c:pt>
                <c:pt idx="203">
                  <c:v>8.2668577719753056E-2</c:v>
                </c:pt>
                <c:pt idx="204">
                  <c:v>8.1863442832689245E-2</c:v>
                </c:pt>
                <c:pt idx="205">
                  <c:v>9.473667359126095E-2</c:v>
                </c:pt>
                <c:pt idx="206">
                  <c:v>-0.11245971192890016</c:v>
                </c:pt>
                <c:pt idx="207">
                  <c:v>3.7697056787992851E-2</c:v>
                </c:pt>
                <c:pt idx="208">
                  <c:v>3.4604760098993423E-2</c:v>
                </c:pt>
                <c:pt idx="209">
                  <c:v>3.8094486740546336E-2</c:v>
                </c:pt>
                <c:pt idx="210">
                  <c:v>2.7142220634833153E-2</c:v>
                </c:pt>
                <c:pt idx="211">
                  <c:v>0.1152894111446886</c:v>
                </c:pt>
                <c:pt idx="212">
                  <c:v>6.1483382424123323E-2</c:v>
                </c:pt>
                <c:pt idx="213">
                  <c:v>0.10362855637705271</c:v>
                </c:pt>
                <c:pt idx="214">
                  <c:v>3.3340962793100656E-2</c:v>
                </c:pt>
                <c:pt idx="215">
                  <c:v>6.9341655675183647E-2</c:v>
                </c:pt>
                <c:pt idx="216">
                  <c:v>0.13805177943203428</c:v>
                </c:pt>
                <c:pt idx="217">
                  <c:v>0.10290999271406215</c:v>
                </c:pt>
                <c:pt idx="218">
                  <c:v>7.8533948612812987E-2</c:v>
                </c:pt>
                <c:pt idx="219">
                  <c:v>1.8658092642378978E-2</c:v>
                </c:pt>
                <c:pt idx="220">
                  <c:v>0.10469879213424396</c:v>
                </c:pt>
                <c:pt idx="221">
                  <c:v>6.0119162790372702E-2</c:v>
                </c:pt>
                <c:pt idx="222">
                  <c:v>4.7157085393191737E-2</c:v>
                </c:pt>
                <c:pt idx="223">
                  <c:v>3.9712450977663336E-2</c:v>
                </c:pt>
                <c:pt idx="224">
                  <c:v>8.4870222048704286E-2</c:v>
                </c:pt>
                <c:pt idx="225">
                  <c:v>4.1650473132065345E-2</c:v>
                </c:pt>
                <c:pt idx="226">
                  <c:v>3.6701451237653372E-2</c:v>
                </c:pt>
                <c:pt idx="227">
                  <c:v>9.7931926165483796E-2</c:v>
                </c:pt>
                <c:pt idx="228">
                  <c:v>6.97022317504052E-2</c:v>
                </c:pt>
                <c:pt idx="229">
                  <c:v>4.6611587805394594E-2</c:v>
                </c:pt>
                <c:pt idx="230">
                  <c:v>1.6233162387712746E-2</c:v>
                </c:pt>
                <c:pt idx="231">
                  <c:v>8.5972846024074068E-2</c:v>
                </c:pt>
                <c:pt idx="232">
                  <c:v>1.9623994830772824E-2</c:v>
                </c:pt>
                <c:pt idx="233">
                  <c:v>6.4238892804870426E-2</c:v>
                </c:pt>
                <c:pt idx="234">
                  <c:v>9.4792908988739863E-2</c:v>
                </c:pt>
                <c:pt idx="235">
                  <c:v>0.12104219818093682</c:v>
                </c:pt>
                <c:pt idx="236">
                  <c:v>8.2904322974902647E-2</c:v>
                </c:pt>
                <c:pt idx="237">
                  <c:v>0.13411009759326151</c:v>
                </c:pt>
                <c:pt idx="238">
                  <c:v>0.10493142961321841</c:v>
                </c:pt>
                <c:pt idx="239">
                  <c:v>5.399424820423783E-2</c:v>
                </c:pt>
                <c:pt idx="240">
                  <c:v>0.13038319633886128</c:v>
                </c:pt>
                <c:pt idx="241">
                  <c:v>9.8772769485543782E-2</c:v>
                </c:pt>
                <c:pt idx="242">
                  <c:v>-0.18653647876453472</c:v>
                </c:pt>
                <c:pt idx="243">
                  <c:v>-0.33438836073082773</c:v>
                </c:pt>
                <c:pt idx="244">
                  <c:v>-0.12763986128535415</c:v>
                </c:pt>
                <c:pt idx="245">
                  <c:v>0.12483501993076181</c:v>
                </c:pt>
                <c:pt idx="246">
                  <c:v>0.34868275749386085</c:v>
                </c:pt>
                <c:pt idx="247">
                  <c:v>8.6839219586157951E-2</c:v>
                </c:pt>
                <c:pt idx="248">
                  <c:v>-2.1279009235278534E-2</c:v>
                </c:pt>
                <c:pt idx="249">
                  <c:v>3.5116003119092729E-3</c:v>
                </c:pt>
                <c:pt idx="250">
                  <c:v>0.17643828313891247</c:v>
                </c:pt>
                <c:pt idx="251">
                  <c:v>2.4503682080902839E-2</c:v>
                </c:pt>
                <c:pt idx="252">
                  <c:v>-3.3821553087598058E-2</c:v>
                </c:pt>
                <c:pt idx="253">
                  <c:v>7.4038458241657473E-2</c:v>
                </c:pt>
                <c:pt idx="254">
                  <c:v>0.10412570587965454</c:v>
                </c:pt>
                <c:pt idx="255">
                  <c:v>0.26557520713720439</c:v>
                </c:pt>
                <c:pt idx="256">
                  <c:v>0.14050185193120629</c:v>
                </c:pt>
                <c:pt idx="257">
                  <c:v>0.15372264455020579</c:v>
                </c:pt>
                <c:pt idx="258">
                  <c:v>0.17081903385460273</c:v>
                </c:pt>
                <c:pt idx="259">
                  <c:v>-3.6583272295938302E-2</c:v>
                </c:pt>
                <c:pt idx="260">
                  <c:v>-1.9406493657390819E-2</c:v>
                </c:pt>
                <c:pt idx="261">
                  <c:v>0.1538258182941532</c:v>
                </c:pt>
                <c:pt idx="262">
                  <c:v>0.15622298724657846</c:v>
                </c:pt>
                <c:pt idx="263">
                  <c:v>0.10802355681544951</c:v>
                </c:pt>
                <c:pt idx="264">
                  <c:v>0.11316367804652017</c:v>
                </c:pt>
                <c:pt idx="265">
                  <c:v>0.17787076794228501</c:v>
                </c:pt>
                <c:pt idx="266">
                  <c:v>0.18701795193123016</c:v>
                </c:pt>
                <c:pt idx="267">
                  <c:v>0.33761361032705561</c:v>
                </c:pt>
                <c:pt idx="268">
                  <c:v>0.18370198555673986</c:v>
                </c:pt>
                <c:pt idx="269">
                  <c:v>0.2208372025425715</c:v>
                </c:pt>
                <c:pt idx="270">
                  <c:v>7.2291049859938547E-2</c:v>
                </c:pt>
                <c:pt idx="271">
                  <c:v>0.13890034452577374</c:v>
                </c:pt>
                <c:pt idx="272">
                  <c:v>0.22428274032434398</c:v>
                </c:pt>
                <c:pt idx="273">
                  <c:v>0.11725666194505674</c:v>
                </c:pt>
                <c:pt idx="274">
                  <c:v>9.7001989871451005E-2</c:v>
                </c:pt>
                <c:pt idx="275">
                  <c:v>0.10429812578693118</c:v>
                </c:pt>
                <c:pt idx="276">
                  <c:v>0.12163798129337298</c:v>
                </c:pt>
                <c:pt idx="277">
                  <c:v>0.14079807601003966</c:v>
                </c:pt>
                <c:pt idx="278">
                  <c:v>6.5329254942843418E-2</c:v>
                </c:pt>
                <c:pt idx="279">
                  <c:v>0.11303281414212712</c:v>
                </c:pt>
                <c:pt idx="280">
                  <c:v>3.0820792842674472E-2</c:v>
                </c:pt>
                <c:pt idx="281">
                  <c:v>2.1849694262559907E-2</c:v>
                </c:pt>
                <c:pt idx="282">
                  <c:v>0.10880404093516824</c:v>
                </c:pt>
                <c:pt idx="283">
                  <c:v>0.10220631351855537</c:v>
                </c:pt>
                <c:pt idx="284">
                  <c:v>0.17541647475894503</c:v>
                </c:pt>
                <c:pt idx="285">
                  <c:v>6.7304109662575134E-2</c:v>
                </c:pt>
                <c:pt idx="286">
                  <c:v>0.16441015885737786</c:v>
                </c:pt>
                <c:pt idx="287">
                  <c:v>0.11027974034242771</c:v>
                </c:pt>
                <c:pt idx="288">
                  <c:v>0.24482572134111166</c:v>
                </c:pt>
              </c:numCache>
            </c:numRef>
          </c:val>
          <c:extLst>
            <c:ext xmlns:c16="http://schemas.microsoft.com/office/drawing/2014/chart" uri="{C3380CC4-5D6E-409C-BE32-E72D297353CC}">
              <c16:uniqueId val="{00000000-6B45-4257-B2A2-D13CA80D837A}"/>
            </c:ext>
          </c:extLst>
        </c:ser>
        <c:ser>
          <c:idx val="1"/>
          <c:order val="2"/>
          <c:tx>
            <c:v>Housing services inflation</c:v>
          </c:tx>
          <c:spPr>
            <a:solidFill>
              <a:srgbClr val="E1643C"/>
            </a:solidFill>
            <a:ln>
              <a:noFill/>
            </a:ln>
            <a:effectLst/>
          </c:spPr>
          <c:invertIfNegative val="0"/>
          <c:cat>
            <c:numRef>
              <c:extLst>
                <c:ext xmlns:c15="http://schemas.microsoft.com/office/drawing/2012/chart" uri="{02D57815-91ED-43cb-92C2-25804820EDAC}">
                  <c15:fullRef>
                    <c15:sqref>'as posted'!$AS$9:$AS$351</c15:sqref>
                  </c15:fullRef>
                </c:ext>
              </c:extLst>
              <c:f>('as posted'!$AS$9:$AS$297,'as posted'!$AS$309:$AS$351)</c:f>
              <c:numCache>
                <c:formatCode>mmm"-"yyyy</c:formatCode>
                <c:ptCount val="332"/>
                <c:pt idx="0">
                  <c:v>36556</c:v>
                </c:pt>
                <c:pt idx="1">
                  <c:v>36585</c:v>
                </c:pt>
                <c:pt idx="2">
                  <c:v>36616</c:v>
                </c:pt>
                <c:pt idx="3">
                  <c:v>36646</c:v>
                </c:pt>
                <c:pt idx="4">
                  <c:v>36677</c:v>
                </c:pt>
                <c:pt idx="5">
                  <c:v>36707</c:v>
                </c:pt>
                <c:pt idx="6">
                  <c:v>36738</c:v>
                </c:pt>
                <c:pt idx="7">
                  <c:v>36769</c:v>
                </c:pt>
                <c:pt idx="8">
                  <c:v>36799</c:v>
                </c:pt>
                <c:pt idx="9">
                  <c:v>36830</c:v>
                </c:pt>
                <c:pt idx="10">
                  <c:v>36860</c:v>
                </c:pt>
                <c:pt idx="11">
                  <c:v>36891</c:v>
                </c:pt>
                <c:pt idx="12">
                  <c:v>36922</c:v>
                </c:pt>
                <c:pt idx="13">
                  <c:v>36950</c:v>
                </c:pt>
                <c:pt idx="14">
                  <c:v>36981</c:v>
                </c:pt>
                <c:pt idx="15">
                  <c:v>37011</c:v>
                </c:pt>
                <c:pt idx="16">
                  <c:v>37042</c:v>
                </c:pt>
                <c:pt idx="17">
                  <c:v>37072</c:v>
                </c:pt>
                <c:pt idx="18">
                  <c:v>37103</c:v>
                </c:pt>
                <c:pt idx="19">
                  <c:v>37134</c:v>
                </c:pt>
                <c:pt idx="20">
                  <c:v>37164</c:v>
                </c:pt>
                <c:pt idx="21">
                  <c:v>37195</c:v>
                </c:pt>
                <c:pt idx="22">
                  <c:v>37225</c:v>
                </c:pt>
                <c:pt idx="23">
                  <c:v>37256</c:v>
                </c:pt>
                <c:pt idx="24">
                  <c:v>37287</c:v>
                </c:pt>
                <c:pt idx="25">
                  <c:v>37315</c:v>
                </c:pt>
                <c:pt idx="26">
                  <c:v>37346</c:v>
                </c:pt>
                <c:pt idx="27">
                  <c:v>37376</c:v>
                </c:pt>
                <c:pt idx="28">
                  <c:v>37407</c:v>
                </c:pt>
                <c:pt idx="29">
                  <c:v>37437</c:v>
                </c:pt>
                <c:pt idx="30">
                  <c:v>37468</c:v>
                </c:pt>
                <c:pt idx="31">
                  <c:v>37499</c:v>
                </c:pt>
                <c:pt idx="32">
                  <c:v>37529</c:v>
                </c:pt>
                <c:pt idx="33">
                  <c:v>37560</c:v>
                </c:pt>
                <c:pt idx="34">
                  <c:v>37590</c:v>
                </c:pt>
                <c:pt idx="35">
                  <c:v>37621</c:v>
                </c:pt>
                <c:pt idx="36">
                  <c:v>37652</c:v>
                </c:pt>
                <c:pt idx="37">
                  <c:v>37680</c:v>
                </c:pt>
                <c:pt idx="38">
                  <c:v>37711</c:v>
                </c:pt>
                <c:pt idx="39">
                  <c:v>37741</c:v>
                </c:pt>
                <c:pt idx="40">
                  <c:v>37772</c:v>
                </c:pt>
                <c:pt idx="41">
                  <c:v>37802</c:v>
                </c:pt>
                <c:pt idx="42">
                  <c:v>37833</c:v>
                </c:pt>
                <c:pt idx="43">
                  <c:v>37864</c:v>
                </c:pt>
                <c:pt idx="44">
                  <c:v>37894</c:v>
                </c:pt>
                <c:pt idx="45">
                  <c:v>37925</c:v>
                </c:pt>
                <c:pt idx="46">
                  <c:v>37955</c:v>
                </c:pt>
                <c:pt idx="47">
                  <c:v>37986</c:v>
                </c:pt>
                <c:pt idx="48">
                  <c:v>38017</c:v>
                </c:pt>
                <c:pt idx="49">
                  <c:v>38046</c:v>
                </c:pt>
                <c:pt idx="50">
                  <c:v>38077</c:v>
                </c:pt>
                <c:pt idx="51">
                  <c:v>38107</c:v>
                </c:pt>
                <c:pt idx="52">
                  <c:v>38138</c:v>
                </c:pt>
                <c:pt idx="53">
                  <c:v>38168</c:v>
                </c:pt>
                <c:pt idx="54">
                  <c:v>38199</c:v>
                </c:pt>
                <c:pt idx="55">
                  <c:v>38230</c:v>
                </c:pt>
                <c:pt idx="56">
                  <c:v>38260</c:v>
                </c:pt>
                <c:pt idx="57">
                  <c:v>38291</c:v>
                </c:pt>
                <c:pt idx="58">
                  <c:v>38321</c:v>
                </c:pt>
                <c:pt idx="59">
                  <c:v>38352</c:v>
                </c:pt>
                <c:pt idx="60">
                  <c:v>38383</c:v>
                </c:pt>
                <c:pt idx="61">
                  <c:v>38411</c:v>
                </c:pt>
                <c:pt idx="62">
                  <c:v>38442</c:v>
                </c:pt>
                <c:pt idx="63">
                  <c:v>38472</c:v>
                </c:pt>
                <c:pt idx="64">
                  <c:v>38503</c:v>
                </c:pt>
                <c:pt idx="65">
                  <c:v>38533</c:v>
                </c:pt>
                <c:pt idx="66">
                  <c:v>38564</c:v>
                </c:pt>
                <c:pt idx="67">
                  <c:v>38595</c:v>
                </c:pt>
                <c:pt idx="68">
                  <c:v>38625</c:v>
                </c:pt>
                <c:pt idx="69">
                  <c:v>38656</c:v>
                </c:pt>
                <c:pt idx="70">
                  <c:v>38686</c:v>
                </c:pt>
                <c:pt idx="71">
                  <c:v>38717</c:v>
                </c:pt>
                <c:pt idx="72">
                  <c:v>38748</c:v>
                </c:pt>
                <c:pt idx="73">
                  <c:v>38776</c:v>
                </c:pt>
                <c:pt idx="74">
                  <c:v>38807</c:v>
                </c:pt>
                <c:pt idx="75">
                  <c:v>38837</c:v>
                </c:pt>
                <c:pt idx="76">
                  <c:v>38868</c:v>
                </c:pt>
                <c:pt idx="77">
                  <c:v>38898</c:v>
                </c:pt>
                <c:pt idx="78">
                  <c:v>38929</c:v>
                </c:pt>
                <c:pt idx="79">
                  <c:v>38960</c:v>
                </c:pt>
                <c:pt idx="80">
                  <c:v>38990</c:v>
                </c:pt>
                <c:pt idx="81">
                  <c:v>39021</c:v>
                </c:pt>
                <c:pt idx="82">
                  <c:v>39051</c:v>
                </c:pt>
                <c:pt idx="83">
                  <c:v>39082</c:v>
                </c:pt>
                <c:pt idx="84">
                  <c:v>39113</c:v>
                </c:pt>
                <c:pt idx="85">
                  <c:v>39141</c:v>
                </c:pt>
                <c:pt idx="86">
                  <c:v>39172</c:v>
                </c:pt>
                <c:pt idx="87">
                  <c:v>39202</c:v>
                </c:pt>
                <c:pt idx="88">
                  <c:v>39233</c:v>
                </c:pt>
                <c:pt idx="89">
                  <c:v>39263</c:v>
                </c:pt>
                <c:pt idx="90">
                  <c:v>39294</c:v>
                </c:pt>
                <c:pt idx="91">
                  <c:v>39325</c:v>
                </c:pt>
                <c:pt idx="92">
                  <c:v>39355</c:v>
                </c:pt>
                <c:pt idx="93">
                  <c:v>39386</c:v>
                </c:pt>
                <c:pt idx="94">
                  <c:v>39416</c:v>
                </c:pt>
                <c:pt idx="95">
                  <c:v>39447</c:v>
                </c:pt>
                <c:pt idx="96">
                  <c:v>39478</c:v>
                </c:pt>
                <c:pt idx="97">
                  <c:v>39507</c:v>
                </c:pt>
                <c:pt idx="98">
                  <c:v>39538</c:v>
                </c:pt>
                <c:pt idx="99">
                  <c:v>39568</c:v>
                </c:pt>
                <c:pt idx="100">
                  <c:v>39599</c:v>
                </c:pt>
                <c:pt idx="101">
                  <c:v>39629</c:v>
                </c:pt>
                <c:pt idx="102">
                  <c:v>39660</c:v>
                </c:pt>
                <c:pt idx="103">
                  <c:v>39691</c:v>
                </c:pt>
                <c:pt idx="104">
                  <c:v>39721</c:v>
                </c:pt>
                <c:pt idx="105">
                  <c:v>39752</c:v>
                </c:pt>
                <c:pt idx="106">
                  <c:v>39782</c:v>
                </c:pt>
                <c:pt idx="107">
                  <c:v>39813</c:v>
                </c:pt>
                <c:pt idx="108">
                  <c:v>39844</c:v>
                </c:pt>
                <c:pt idx="109">
                  <c:v>39872</c:v>
                </c:pt>
                <c:pt idx="110">
                  <c:v>39903</c:v>
                </c:pt>
                <c:pt idx="111">
                  <c:v>39933</c:v>
                </c:pt>
                <c:pt idx="112">
                  <c:v>39964</c:v>
                </c:pt>
                <c:pt idx="113">
                  <c:v>39994</c:v>
                </c:pt>
                <c:pt idx="114">
                  <c:v>40025</c:v>
                </c:pt>
                <c:pt idx="115">
                  <c:v>40056</c:v>
                </c:pt>
                <c:pt idx="116">
                  <c:v>40086</c:v>
                </c:pt>
                <c:pt idx="117">
                  <c:v>40117</c:v>
                </c:pt>
                <c:pt idx="118">
                  <c:v>40147</c:v>
                </c:pt>
                <c:pt idx="119">
                  <c:v>40178</c:v>
                </c:pt>
                <c:pt idx="120">
                  <c:v>40209</c:v>
                </c:pt>
                <c:pt idx="121">
                  <c:v>40237</c:v>
                </c:pt>
                <c:pt idx="122">
                  <c:v>40268</c:v>
                </c:pt>
                <c:pt idx="123">
                  <c:v>40298</c:v>
                </c:pt>
                <c:pt idx="124">
                  <c:v>40329</c:v>
                </c:pt>
                <c:pt idx="125">
                  <c:v>40359</c:v>
                </c:pt>
                <c:pt idx="126">
                  <c:v>40390</c:v>
                </c:pt>
                <c:pt idx="127">
                  <c:v>40421</c:v>
                </c:pt>
                <c:pt idx="128">
                  <c:v>40451</c:v>
                </c:pt>
                <c:pt idx="129">
                  <c:v>40482</c:v>
                </c:pt>
                <c:pt idx="130">
                  <c:v>40512</c:v>
                </c:pt>
                <c:pt idx="131">
                  <c:v>40543</c:v>
                </c:pt>
                <c:pt idx="132">
                  <c:v>40574</c:v>
                </c:pt>
                <c:pt idx="133">
                  <c:v>40602</c:v>
                </c:pt>
                <c:pt idx="134">
                  <c:v>40633</c:v>
                </c:pt>
                <c:pt idx="135">
                  <c:v>40663</c:v>
                </c:pt>
                <c:pt idx="136">
                  <c:v>40694</c:v>
                </c:pt>
                <c:pt idx="137">
                  <c:v>40724</c:v>
                </c:pt>
                <c:pt idx="138">
                  <c:v>40755</c:v>
                </c:pt>
                <c:pt idx="139">
                  <c:v>40786</c:v>
                </c:pt>
                <c:pt idx="140">
                  <c:v>40816</c:v>
                </c:pt>
                <c:pt idx="141">
                  <c:v>40847</c:v>
                </c:pt>
                <c:pt idx="142">
                  <c:v>40877</c:v>
                </c:pt>
                <c:pt idx="143">
                  <c:v>40908</c:v>
                </c:pt>
                <c:pt idx="144">
                  <c:v>40939</c:v>
                </c:pt>
                <c:pt idx="145">
                  <c:v>40968</c:v>
                </c:pt>
                <c:pt idx="146">
                  <c:v>40999</c:v>
                </c:pt>
                <c:pt idx="147">
                  <c:v>41029</c:v>
                </c:pt>
                <c:pt idx="148">
                  <c:v>41060</c:v>
                </c:pt>
                <c:pt idx="149">
                  <c:v>41090</c:v>
                </c:pt>
                <c:pt idx="150">
                  <c:v>41121</c:v>
                </c:pt>
                <c:pt idx="151">
                  <c:v>41152</c:v>
                </c:pt>
                <c:pt idx="152">
                  <c:v>41182</c:v>
                </c:pt>
                <c:pt idx="153">
                  <c:v>41213</c:v>
                </c:pt>
                <c:pt idx="154">
                  <c:v>41243</c:v>
                </c:pt>
                <c:pt idx="155">
                  <c:v>41274</c:v>
                </c:pt>
                <c:pt idx="156">
                  <c:v>41305</c:v>
                </c:pt>
                <c:pt idx="157">
                  <c:v>41333</c:v>
                </c:pt>
                <c:pt idx="158">
                  <c:v>41364</c:v>
                </c:pt>
                <c:pt idx="159">
                  <c:v>41394</c:v>
                </c:pt>
                <c:pt idx="160">
                  <c:v>41425</c:v>
                </c:pt>
                <c:pt idx="161">
                  <c:v>41455</c:v>
                </c:pt>
                <c:pt idx="162">
                  <c:v>41486</c:v>
                </c:pt>
                <c:pt idx="163">
                  <c:v>41517</c:v>
                </c:pt>
                <c:pt idx="164">
                  <c:v>41547</c:v>
                </c:pt>
                <c:pt idx="165">
                  <c:v>41578</c:v>
                </c:pt>
                <c:pt idx="166">
                  <c:v>41608</c:v>
                </c:pt>
                <c:pt idx="167">
                  <c:v>41639</c:v>
                </c:pt>
                <c:pt idx="168">
                  <c:v>41670</c:v>
                </c:pt>
                <c:pt idx="169">
                  <c:v>41698</c:v>
                </c:pt>
                <c:pt idx="170">
                  <c:v>41729</c:v>
                </c:pt>
                <c:pt idx="171">
                  <c:v>41759</c:v>
                </c:pt>
                <c:pt idx="172">
                  <c:v>41790</c:v>
                </c:pt>
                <c:pt idx="173">
                  <c:v>41820</c:v>
                </c:pt>
                <c:pt idx="174">
                  <c:v>41851</c:v>
                </c:pt>
                <c:pt idx="175">
                  <c:v>41882</c:v>
                </c:pt>
                <c:pt idx="176">
                  <c:v>41912</c:v>
                </c:pt>
                <c:pt idx="177">
                  <c:v>41943</c:v>
                </c:pt>
                <c:pt idx="178">
                  <c:v>41973</c:v>
                </c:pt>
                <c:pt idx="179">
                  <c:v>42004</c:v>
                </c:pt>
                <c:pt idx="180">
                  <c:v>42035</c:v>
                </c:pt>
                <c:pt idx="181">
                  <c:v>42063</c:v>
                </c:pt>
                <c:pt idx="182">
                  <c:v>42094</c:v>
                </c:pt>
                <c:pt idx="183">
                  <c:v>42124</c:v>
                </c:pt>
                <c:pt idx="184">
                  <c:v>42155</c:v>
                </c:pt>
                <c:pt idx="185">
                  <c:v>42185</c:v>
                </c:pt>
                <c:pt idx="186">
                  <c:v>42216</c:v>
                </c:pt>
                <c:pt idx="187">
                  <c:v>42247</c:v>
                </c:pt>
                <c:pt idx="188">
                  <c:v>42277</c:v>
                </c:pt>
                <c:pt idx="189">
                  <c:v>42308</c:v>
                </c:pt>
                <c:pt idx="190">
                  <c:v>42338</c:v>
                </c:pt>
                <c:pt idx="191">
                  <c:v>42369</c:v>
                </c:pt>
                <c:pt idx="192">
                  <c:v>42400</c:v>
                </c:pt>
                <c:pt idx="193">
                  <c:v>42429</c:v>
                </c:pt>
                <c:pt idx="194">
                  <c:v>42460</c:v>
                </c:pt>
                <c:pt idx="195">
                  <c:v>42490</c:v>
                </c:pt>
                <c:pt idx="196">
                  <c:v>42521</c:v>
                </c:pt>
                <c:pt idx="197">
                  <c:v>42551</c:v>
                </c:pt>
                <c:pt idx="198">
                  <c:v>42582</c:v>
                </c:pt>
                <c:pt idx="199">
                  <c:v>42613</c:v>
                </c:pt>
                <c:pt idx="200">
                  <c:v>42643</c:v>
                </c:pt>
                <c:pt idx="201">
                  <c:v>42674</c:v>
                </c:pt>
                <c:pt idx="202">
                  <c:v>42704</c:v>
                </c:pt>
                <c:pt idx="203">
                  <c:v>42735</c:v>
                </c:pt>
                <c:pt idx="204">
                  <c:v>42766</c:v>
                </c:pt>
                <c:pt idx="205">
                  <c:v>42794</c:v>
                </c:pt>
                <c:pt idx="206">
                  <c:v>42825</c:v>
                </c:pt>
                <c:pt idx="207">
                  <c:v>42855</c:v>
                </c:pt>
                <c:pt idx="208">
                  <c:v>42886</c:v>
                </c:pt>
                <c:pt idx="209">
                  <c:v>42916</c:v>
                </c:pt>
                <c:pt idx="210">
                  <c:v>42947</c:v>
                </c:pt>
                <c:pt idx="211">
                  <c:v>42978</c:v>
                </c:pt>
                <c:pt idx="212">
                  <c:v>43008</c:v>
                </c:pt>
                <c:pt idx="213">
                  <c:v>43039</c:v>
                </c:pt>
                <c:pt idx="214">
                  <c:v>43069</c:v>
                </c:pt>
                <c:pt idx="215">
                  <c:v>43100</c:v>
                </c:pt>
                <c:pt idx="216">
                  <c:v>43131</c:v>
                </c:pt>
                <c:pt idx="217">
                  <c:v>43159</c:v>
                </c:pt>
                <c:pt idx="218">
                  <c:v>43190</c:v>
                </c:pt>
                <c:pt idx="219">
                  <c:v>43220</c:v>
                </c:pt>
                <c:pt idx="220">
                  <c:v>43251</c:v>
                </c:pt>
                <c:pt idx="221">
                  <c:v>43281</c:v>
                </c:pt>
                <c:pt idx="222">
                  <c:v>43312</c:v>
                </c:pt>
                <c:pt idx="223">
                  <c:v>43343</c:v>
                </c:pt>
                <c:pt idx="224">
                  <c:v>43373</c:v>
                </c:pt>
                <c:pt idx="225">
                  <c:v>43404</c:v>
                </c:pt>
                <c:pt idx="226">
                  <c:v>43434</c:v>
                </c:pt>
                <c:pt idx="227">
                  <c:v>43465</c:v>
                </c:pt>
                <c:pt idx="228">
                  <c:v>43496</c:v>
                </c:pt>
                <c:pt idx="229">
                  <c:v>43524</c:v>
                </c:pt>
                <c:pt idx="230">
                  <c:v>43555</c:v>
                </c:pt>
                <c:pt idx="231">
                  <c:v>43585</c:v>
                </c:pt>
                <c:pt idx="232">
                  <c:v>43616</c:v>
                </c:pt>
                <c:pt idx="233">
                  <c:v>43646</c:v>
                </c:pt>
                <c:pt idx="234">
                  <c:v>43677</c:v>
                </c:pt>
                <c:pt idx="235">
                  <c:v>43708</c:v>
                </c:pt>
                <c:pt idx="236">
                  <c:v>43738</c:v>
                </c:pt>
                <c:pt idx="237">
                  <c:v>43769</c:v>
                </c:pt>
                <c:pt idx="238">
                  <c:v>43799</c:v>
                </c:pt>
                <c:pt idx="239">
                  <c:v>43830</c:v>
                </c:pt>
                <c:pt idx="240">
                  <c:v>43861</c:v>
                </c:pt>
                <c:pt idx="241">
                  <c:v>43890</c:v>
                </c:pt>
                <c:pt idx="242">
                  <c:v>43921</c:v>
                </c:pt>
                <c:pt idx="243">
                  <c:v>43951</c:v>
                </c:pt>
                <c:pt idx="244">
                  <c:v>43982</c:v>
                </c:pt>
                <c:pt idx="245">
                  <c:v>44012</c:v>
                </c:pt>
                <c:pt idx="246">
                  <c:v>44043</c:v>
                </c:pt>
                <c:pt idx="247">
                  <c:v>44074</c:v>
                </c:pt>
                <c:pt idx="248">
                  <c:v>44104</c:v>
                </c:pt>
                <c:pt idx="249">
                  <c:v>44135</c:v>
                </c:pt>
                <c:pt idx="250">
                  <c:v>44165</c:v>
                </c:pt>
                <c:pt idx="251">
                  <c:v>44196</c:v>
                </c:pt>
                <c:pt idx="252">
                  <c:v>44227</c:v>
                </c:pt>
                <c:pt idx="253">
                  <c:v>44255</c:v>
                </c:pt>
                <c:pt idx="254">
                  <c:v>44286</c:v>
                </c:pt>
                <c:pt idx="255">
                  <c:v>44316</c:v>
                </c:pt>
                <c:pt idx="256">
                  <c:v>44347</c:v>
                </c:pt>
                <c:pt idx="257">
                  <c:v>44377</c:v>
                </c:pt>
                <c:pt idx="258">
                  <c:v>44408</c:v>
                </c:pt>
                <c:pt idx="259">
                  <c:v>44439</c:v>
                </c:pt>
                <c:pt idx="260">
                  <c:v>44469</c:v>
                </c:pt>
                <c:pt idx="261">
                  <c:v>44500</c:v>
                </c:pt>
                <c:pt idx="262">
                  <c:v>44530</c:v>
                </c:pt>
                <c:pt idx="263">
                  <c:v>44561</c:v>
                </c:pt>
                <c:pt idx="264">
                  <c:v>44592</c:v>
                </c:pt>
                <c:pt idx="265">
                  <c:v>44620</c:v>
                </c:pt>
                <c:pt idx="266">
                  <c:v>44651</c:v>
                </c:pt>
                <c:pt idx="267">
                  <c:v>44681</c:v>
                </c:pt>
                <c:pt idx="268">
                  <c:v>44712</c:v>
                </c:pt>
                <c:pt idx="269">
                  <c:v>44742</c:v>
                </c:pt>
                <c:pt idx="270">
                  <c:v>44773</c:v>
                </c:pt>
                <c:pt idx="271">
                  <c:v>44804</c:v>
                </c:pt>
                <c:pt idx="272">
                  <c:v>44834</c:v>
                </c:pt>
                <c:pt idx="273">
                  <c:v>44865</c:v>
                </c:pt>
                <c:pt idx="274">
                  <c:v>44895</c:v>
                </c:pt>
                <c:pt idx="275">
                  <c:v>44926</c:v>
                </c:pt>
                <c:pt idx="276">
                  <c:v>44957</c:v>
                </c:pt>
                <c:pt idx="277">
                  <c:v>44985</c:v>
                </c:pt>
                <c:pt idx="278">
                  <c:v>45016</c:v>
                </c:pt>
                <c:pt idx="279">
                  <c:v>45046</c:v>
                </c:pt>
                <c:pt idx="280">
                  <c:v>45077</c:v>
                </c:pt>
                <c:pt idx="281">
                  <c:v>45107</c:v>
                </c:pt>
                <c:pt idx="282">
                  <c:v>45138</c:v>
                </c:pt>
                <c:pt idx="283">
                  <c:v>45169</c:v>
                </c:pt>
                <c:pt idx="284">
                  <c:v>45199</c:v>
                </c:pt>
                <c:pt idx="285">
                  <c:v>45230</c:v>
                </c:pt>
                <c:pt idx="286">
                  <c:v>45260</c:v>
                </c:pt>
                <c:pt idx="287">
                  <c:v>45291</c:v>
                </c:pt>
                <c:pt idx="288">
                  <c:v>45322</c:v>
                </c:pt>
              </c:numCache>
            </c:numRef>
          </c:cat>
          <c:val>
            <c:numRef>
              <c:extLst>
                <c:ext xmlns:c15="http://schemas.microsoft.com/office/drawing/2012/chart" uri="{02D57815-91ED-43cb-92C2-25804820EDAC}">
                  <c15:fullRef>
                    <c15:sqref>'as posted'!$AU$9:$AU$351</c15:sqref>
                  </c15:fullRef>
                </c:ext>
              </c:extLst>
              <c:f>('as posted'!$AU$9:$AU$297,'as posted'!$AU$309:$AU$351)</c:f>
              <c:numCache>
                <c:formatCode>#,##0.0000</c:formatCode>
                <c:ptCount val="332"/>
                <c:pt idx="1">
                  <c:v>8.7165704198761587E-2</c:v>
                </c:pt>
                <c:pt idx="2">
                  <c:v>8.3221348347771854E-2</c:v>
                </c:pt>
                <c:pt idx="3">
                  <c:v>7.3074872310581518E-2</c:v>
                </c:pt>
                <c:pt idx="4">
                  <c:v>9.1337681895787518E-2</c:v>
                </c:pt>
                <c:pt idx="5">
                  <c:v>0.10957855374797626</c:v>
                </c:pt>
                <c:pt idx="6">
                  <c:v>8.7762511564366194E-2</c:v>
                </c:pt>
                <c:pt idx="7">
                  <c:v>0.10084439850726051</c:v>
                </c:pt>
                <c:pt idx="8">
                  <c:v>0.10888736318077796</c:v>
                </c:pt>
                <c:pt idx="9">
                  <c:v>0.11352478534639857</c:v>
                </c:pt>
                <c:pt idx="10">
                  <c:v>9.5319360982941956E-2</c:v>
                </c:pt>
                <c:pt idx="11">
                  <c:v>0.11363665963299795</c:v>
                </c:pt>
                <c:pt idx="12">
                  <c:v>0.10831332877368512</c:v>
                </c:pt>
                <c:pt idx="13">
                  <c:v>0.11257730015974203</c:v>
                </c:pt>
                <c:pt idx="14">
                  <c:v>0.14299015572823889</c:v>
                </c:pt>
                <c:pt idx="15">
                  <c:v>0.12479925798856513</c:v>
                </c:pt>
                <c:pt idx="16">
                  <c:v>0.14753447704445771</c:v>
                </c:pt>
                <c:pt idx="17">
                  <c:v>0.13750815836675218</c:v>
                </c:pt>
                <c:pt idx="18">
                  <c:v>0.11136837623618676</c:v>
                </c:pt>
                <c:pt idx="19">
                  <c:v>0.15008993169010043</c:v>
                </c:pt>
                <c:pt idx="20">
                  <c:v>0.12865819020770125</c:v>
                </c:pt>
                <c:pt idx="21">
                  <c:v>0.14933542577164119</c:v>
                </c:pt>
                <c:pt idx="22">
                  <c:v>0.14906020606840631</c:v>
                </c:pt>
                <c:pt idx="23">
                  <c:v>0.1394712777095985</c:v>
                </c:pt>
                <c:pt idx="24">
                  <c:v>0.11756802826635486</c:v>
                </c:pt>
                <c:pt idx="25">
                  <c:v>0.10788887011567133</c:v>
                </c:pt>
                <c:pt idx="26">
                  <c:v>0.11648656241384647</c:v>
                </c:pt>
                <c:pt idx="27">
                  <c:v>0.10791537444861993</c:v>
                </c:pt>
                <c:pt idx="28">
                  <c:v>8.1690341590554438E-2</c:v>
                </c:pt>
                <c:pt idx="29">
                  <c:v>0.10298965121559477</c:v>
                </c:pt>
                <c:pt idx="30">
                  <c:v>9.8826446152682393E-2</c:v>
                </c:pt>
                <c:pt idx="31">
                  <c:v>6.4266152676109425E-2</c:v>
                </c:pt>
                <c:pt idx="32">
                  <c:v>0.11141660060707545</c:v>
                </c:pt>
                <c:pt idx="33">
                  <c:v>8.5164533993851377E-2</c:v>
                </c:pt>
                <c:pt idx="34">
                  <c:v>8.9258153242994784E-2</c:v>
                </c:pt>
                <c:pt idx="35">
                  <c:v>8.5386049514830198E-2</c:v>
                </c:pt>
                <c:pt idx="36">
                  <c:v>0.11042298332946854</c:v>
                </c:pt>
                <c:pt idx="37">
                  <c:v>5.0864598411306146E-2</c:v>
                </c:pt>
                <c:pt idx="38">
                  <c:v>5.8780514260010699E-2</c:v>
                </c:pt>
                <c:pt idx="39">
                  <c:v>3.3008075015286797E-2</c:v>
                </c:pt>
                <c:pt idx="40">
                  <c:v>5.8694193058652894E-2</c:v>
                </c:pt>
                <c:pt idx="41">
                  <c:v>1.207762259957252E-2</c:v>
                </c:pt>
                <c:pt idx="42">
                  <c:v>8.4464482167197638E-2</c:v>
                </c:pt>
                <c:pt idx="43">
                  <c:v>6.7465847394449469E-2</c:v>
                </c:pt>
                <c:pt idx="44">
                  <c:v>8.432961229646195E-2</c:v>
                </c:pt>
                <c:pt idx="45">
                  <c:v>8.489074163886616E-2</c:v>
                </c:pt>
                <c:pt idx="46">
                  <c:v>8.4227642525142143E-2</c:v>
                </c:pt>
                <c:pt idx="47">
                  <c:v>3.8186765258337106E-2</c:v>
                </c:pt>
                <c:pt idx="48">
                  <c:v>6.8705691134926736E-2</c:v>
                </c:pt>
                <c:pt idx="49">
                  <c:v>7.2128479308940313E-2</c:v>
                </c:pt>
                <c:pt idx="50">
                  <c:v>8.4949272152894717E-2</c:v>
                </c:pt>
                <c:pt idx="51">
                  <c:v>0.11496329696880342</c:v>
                </c:pt>
                <c:pt idx="52">
                  <c:v>7.520798683847596E-2</c:v>
                </c:pt>
                <c:pt idx="53">
                  <c:v>8.8404526007341125E-2</c:v>
                </c:pt>
                <c:pt idx="54">
                  <c:v>7.1403482709370428E-2</c:v>
                </c:pt>
                <c:pt idx="55">
                  <c:v>8.831254162832744E-2</c:v>
                </c:pt>
                <c:pt idx="56">
                  <c:v>5.7989776439812298E-2</c:v>
                </c:pt>
                <c:pt idx="57">
                  <c:v>5.0400570849316387E-2</c:v>
                </c:pt>
                <c:pt idx="58">
                  <c:v>5.0412123115326245E-2</c:v>
                </c:pt>
                <c:pt idx="59">
                  <c:v>7.479861950894108E-2</c:v>
                </c:pt>
                <c:pt idx="60">
                  <c:v>0.10084199110041468</c:v>
                </c:pt>
                <c:pt idx="61">
                  <c:v>0.10026670761450351</c:v>
                </c:pt>
                <c:pt idx="62">
                  <c:v>7.0014024623941282E-2</c:v>
                </c:pt>
                <c:pt idx="63">
                  <c:v>6.064435472176713E-2</c:v>
                </c:pt>
                <c:pt idx="64">
                  <c:v>8.2899835621472531E-2</c:v>
                </c:pt>
                <c:pt idx="65">
                  <c:v>5.7035789543477246E-2</c:v>
                </c:pt>
                <c:pt idx="66">
                  <c:v>9.0219437911524022E-2</c:v>
                </c:pt>
                <c:pt idx="67">
                  <c:v>6.6245009625822956E-2</c:v>
                </c:pt>
                <c:pt idx="68">
                  <c:v>8.6361224585887977E-2</c:v>
                </c:pt>
                <c:pt idx="69">
                  <c:v>7.3112680585692508E-2</c:v>
                </c:pt>
                <c:pt idx="70">
                  <c:v>9.8838869924813444E-2</c:v>
                </c:pt>
                <c:pt idx="71">
                  <c:v>7.8950660522263669E-2</c:v>
                </c:pt>
                <c:pt idx="72">
                  <c:v>0.10820772531159485</c:v>
                </c:pt>
                <c:pt idx="73">
                  <c:v>0.11450506378467538</c:v>
                </c:pt>
                <c:pt idx="74">
                  <c:v>0.12669952521172145</c:v>
                </c:pt>
                <c:pt idx="75">
                  <c:v>0.13924064025848434</c:v>
                </c:pt>
                <c:pt idx="76">
                  <c:v>0.16821546336749643</c:v>
                </c:pt>
                <c:pt idx="77">
                  <c:v>0.17128920690157745</c:v>
                </c:pt>
                <c:pt idx="78">
                  <c:v>0.14203596742302088</c:v>
                </c:pt>
                <c:pt idx="79">
                  <c:v>0.13227932361583719</c:v>
                </c:pt>
                <c:pt idx="80">
                  <c:v>0.11919879318576485</c:v>
                </c:pt>
                <c:pt idx="81">
                  <c:v>0.14096376686106818</c:v>
                </c:pt>
                <c:pt idx="82">
                  <c:v>0.11569533841526895</c:v>
                </c:pt>
                <c:pt idx="83">
                  <c:v>0.12254051528267827</c:v>
                </c:pt>
                <c:pt idx="84">
                  <c:v>0.10666721182915601</c:v>
                </c:pt>
                <c:pt idx="85">
                  <c:v>0.11828680074497107</c:v>
                </c:pt>
                <c:pt idx="86">
                  <c:v>9.9605868238682546E-2</c:v>
                </c:pt>
                <c:pt idx="87">
                  <c:v>6.9085906192025107E-2</c:v>
                </c:pt>
                <c:pt idx="88">
                  <c:v>5.3329769021581819E-2</c:v>
                </c:pt>
                <c:pt idx="89">
                  <c:v>7.7440618434220954E-2</c:v>
                </c:pt>
                <c:pt idx="90">
                  <c:v>8.0789034754792266E-2</c:v>
                </c:pt>
                <c:pt idx="91">
                  <c:v>0.10047892494544089</c:v>
                </c:pt>
                <c:pt idx="92">
                  <c:v>0.10711293749643883</c:v>
                </c:pt>
                <c:pt idx="93">
                  <c:v>0.10372681467948922</c:v>
                </c:pt>
                <c:pt idx="94">
                  <c:v>0.12829670226121104</c:v>
                </c:pt>
                <c:pt idx="95">
                  <c:v>0.1081781184450627</c:v>
                </c:pt>
                <c:pt idx="96">
                  <c:v>8.0580561502803502E-2</c:v>
                </c:pt>
                <c:pt idx="97">
                  <c:v>6.8362332123990413E-2</c:v>
                </c:pt>
                <c:pt idx="98">
                  <c:v>7.8413266187992728E-2</c:v>
                </c:pt>
                <c:pt idx="99">
                  <c:v>8.6836237924425672E-2</c:v>
                </c:pt>
                <c:pt idx="100">
                  <c:v>4.8602296556257717E-2</c:v>
                </c:pt>
                <c:pt idx="101">
                  <c:v>9.812083405270923E-2</c:v>
                </c:pt>
                <c:pt idx="102">
                  <c:v>7.2901222904915963E-2</c:v>
                </c:pt>
                <c:pt idx="103">
                  <c:v>7.0642553183374063E-2</c:v>
                </c:pt>
                <c:pt idx="104">
                  <c:v>9.3056146559290467E-2</c:v>
                </c:pt>
                <c:pt idx="105">
                  <c:v>6.7611410230669675E-2</c:v>
                </c:pt>
                <c:pt idx="106">
                  <c:v>0.10178308557159976</c:v>
                </c:pt>
                <c:pt idx="107">
                  <c:v>3.478033110844081E-2</c:v>
                </c:pt>
                <c:pt idx="108">
                  <c:v>8.6515607344709922E-2</c:v>
                </c:pt>
                <c:pt idx="109">
                  <c:v>5.3393990992172333E-2</c:v>
                </c:pt>
                <c:pt idx="110">
                  <c:v>8.2234773928043098E-2</c:v>
                </c:pt>
                <c:pt idx="111">
                  <c:v>5.9046130734434633E-2</c:v>
                </c:pt>
                <c:pt idx="112">
                  <c:v>6.3202105715538789E-2</c:v>
                </c:pt>
                <c:pt idx="113">
                  <c:v>1.0626924932469958E-2</c:v>
                </c:pt>
                <c:pt idx="114">
                  <c:v>-4.5569883566838453E-3</c:v>
                </c:pt>
                <c:pt idx="115">
                  <c:v>2.5129306841978248E-2</c:v>
                </c:pt>
                <c:pt idx="116">
                  <c:v>-3.8025548229152439E-2</c:v>
                </c:pt>
                <c:pt idx="117">
                  <c:v>-1.3733874853801795E-2</c:v>
                </c:pt>
                <c:pt idx="118">
                  <c:v>-4.2226737676531421E-2</c:v>
                </c:pt>
                <c:pt idx="119">
                  <c:v>-5.7007746504379618E-3</c:v>
                </c:pt>
                <c:pt idx="120">
                  <c:v>-2.0183859122135286E-2</c:v>
                </c:pt>
                <c:pt idx="121">
                  <c:v>-6.6775330473625464E-3</c:v>
                </c:pt>
                <c:pt idx="122">
                  <c:v>-1.9422315804220994E-2</c:v>
                </c:pt>
                <c:pt idx="123">
                  <c:v>-8.328147145977632E-4</c:v>
                </c:pt>
                <c:pt idx="124">
                  <c:v>2.2042315242807867E-2</c:v>
                </c:pt>
                <c:pt idx="125">
                  <c:v>2.6221522950335387E-2</c:v>
                </c:pt>
                <c:pt idx="126">
                  <c:v>1.720349714442625E-2</c:v>
                </c:pt>
                <c:pt idx="127">
                  <c:v>-6.6352995386760149E-4</c:v>
                </c:pt>
                <c:pt idx="128">
                  <c:v>2.372421282172011E-2</c:v>
                </c:pt>
                <c:pt idx="129">
                  <c:v>1.8319488233739648E-2</c:v>
                </c:pt>
                <c:pt idx="130">
                  <c:v>5.071141041244398E-2</c:v>
                </c:pt>
                <c:pt idx="131">
                  <c:v>4.2198241849390562E-2</c:v>
                </c:pt>
                <c:pt idx="132">
                  <c:v>5.1200180120115908E-2</c:v>
                </c:pt>
                <c:pt idx="133">
                  <c:v>5.6989338806177306E-2</c:v>
                </c:pt>
                <c:pt idx="134">
                  <c:v>3.9446248248744299E-2</c:v>
                </c:pt>
                <c:pt idx="135">
                  <c:v>3.7459233857370766E-2</c:v>
                </c:pt>
                <c:pt idx="136">
                  <c:v>4.7941958076233082E-2</c:v>
                </c:pt>
                <c:pt idx="137">
                  <c:v>6.1378064718411576E-2</c:v>
                </c:pt>
                <c:pt idx="138">
                  <c:v>8.5399228763439444E-2</c:v>
                </c:pt>
                <c:pt idx="139">
                  <c:v>8.7773602241103935E-2</c:v>
                </c:pt>
                <c:pt idx="140">
                  <c:v>5.6009974317409027E-2</c:v>
                </c:pt>
                <c:pt idx="141">
                  <c:v>8.2267430025885976E-2</c:v>
                </c:pt>
                <c:pt idx="142">
                  <c:v>6.3449022721121115E-2</c:v>
                </c:pt>
                <c:pt idx="143">
                  <c:v>7.8587576446312576E-2</c:v>
                </c:pt>
                <c:pt idx="144">
                  <c:v>7.4722560790583467E-2</c:v>
                </c:pt>
                <c:pt idx="145">
                  <c:v>6.1735940585455493E-2</c:v>
                </c:pt>
                <c:pt idx="146">
                  <c:v>8.3666153769314494E-2</c:v>
                </c:pt>
                <c:pt idx="147">
                  <c:v>9.0819793580365668E-2</c:v>
                </c:pt>
                <c:pt idx="148">
                  <c:v>5.5868585828435152E-2</c:v>
                </c:pt>
                <c:pt idx="149">
                  <c:v>4.6116028262375375E-2</c:v>
                </c:pt>
                <c:pt idx="150">
                  <c:v>6.9326830748169838E-2</c:v>
                </c:pt>
                <c:pt idx="151">
                  <c:v>8.1214519647967345E-2</c:v>
                </c:pt>
                <c:pt idx="152">
                  <c:v>9.0039214347549398E-2</c:v>
                </c:pt>
                <c:pt idx="153">
                  <c:v>8.8086390064251133E-2</c:v>
                </c:pt>
                <c:pt idx="154">
                  <c:v>6.6860439230209137E-2</c:v>
                </c:pt>
                <c:pt idx="155">
                  <c:v>6.6126835346080673E-2</c:v>
                </c:pt>
                <c:pt idx="156">
                  <c:v>7.237502982371001E-2</c:v>
                </c:pt>
                <c:pt idx="157">
                  <c:v>8.469672873455289E-2</c:v>
                </c:pt>
                <c:pt idx="158">
                  <c:v>7.3406720223725727E-2</c:v>
                </c:pt>
                <c:pt idx="159">
                  <c:v>8.0991880940045155E-2</c:v>
                </c:pt>
                <c:pt idx="160">
                  <c:v>8.3881811224480615E-2</c:v>
                </c:pt>
                <c:pt idx="161">
                  <c:v>8.2872458478648145E-2</c:v>
                </c:pt>
                <c:pt idx="162">
                  <c:v>5.9243993624037074E-2</c:v>
                </c:pt>
                <c:pt idx="163">
                  <c:v>0.10778649974761334</c:v>
                </c:pt>
                <c:pt idx="164">
                  <c:v>7.492239438030035E-2</c:v>
                </c:pt>
                <c:pt idx="165">
                  <c:v>8.5211433575798107E-2</c:v>
                </c:pt>
                <c:pt idx="166">
                  <c:v>9.8516687159728777E-2</c:v>
                </c:pt>
                <c:pt idx="167">
                  <c:v>0.11257444904108216</c:v>
                </c:pt>
                <c:pt idx="168">
                  <c:v>8.8789688326569291E-2</c:v>
                </c:pt>
                <c:pt idx="169">
                  <c:v>8.5342542994421053E-2</c:v>
                </c:pt>
                <c:pt idx="170">
                  <c:v>0.10434570634212396</c:v>
                </c:pt>
                <c:pt idx="171">
                  <c:v>9.5475400720699585E-2</c:v>
                </c:pt>
                <c:pt idx="172">
                  <c:v>8.9398020505809653E-2</c:v>
                </c:pt>
                <c:pt idx="173">
                  <c:v>8.6095090043596945E-2</c:v>
                </c:pt>
                <c:pt idx="174">
                  <c:v>9.9237567540584562E-2</c:v>
                </c:pt>
                <c:pt idx="175">
                  <c:v>8.4733584981937074E-2</c:v>
                </c:pt>
                <c:pt idx="176">
                  <c:v>9.2425983300025633E-2</c:v>
                </c:pt>
                <c:pt idx="177">
                  <c:v>9.1075029816409928E-2</c:v>
                </c:pt>
                <c:pt idx="178">
                  <c:v>0.10519061947955388</c:v>
                </c:pt>
                <c:pt idx="179">
                  <c:v>7.6171566486784803E-2</c:v>
                </c:pt>
                <c:pt idx="180">
                  <c:v>0.10720870941236411</c:v>
                </c:pt>
                <c:pt idx="181">
                  <c:v>0.11522503149373901</c:v>
                </c:pt>
                <c:pt idx="182">
                  <c:v>0.11010811965535025</c:v>
                </c:pt>
                <c:pt idx="183">
                  <c:v>0.11085596558585668</c:v>
                </c:pt>
                <c:pt idx="184">
                  <c:v>9.6626650083601662E-2</c:v>
                </c:pt>
                <c:pt idx="185">
                  <c:v>0.13484920514146193</c:v>
                </c:pt>
                <c:pt idx="186">
                  <c:v>0.11835868159922922</c:v>
                </c:pt>
                <c:pt idx="187">
                  <c:v>9.9210288698273877E-2</c:v>
                </c:pt>
                <c:pt idx="188">
                  <c:v>0.11940103819564098</c:v>
                </c:pt>
                <c:pt idx="189">
                  <c:v>9.909577340944524E-2</c:v>
                </c:pt>
                <c:pt idx="190">
                  <c:v>9.2044684766709628E-2</c:v>
                </c:pt>
                <c:pt idx="191">
                  <c:v>0.10149899132504804</c:v>
                </c:pt>
                <c:pt idx="192">
                  <c:v>0.11838656988219835</c:v>
                </c:pt>
                <c:pt idx="193">
                  <c:v>0.10997232262426643</c:v>
                </c:pt>
                <c:pt idx="194">
                  <c:v>0.10101998990967549</c:v>
                </c:pt>
                <c:pt idx="195">
                  <c:v>0.12068385480958362</c:v>
                </c:pt>
                <c:pt idx="196">
                  <c:v>0.13668508048246755</c:v>
                </c:pt>
                <c:pt idx="197">
                  <c:v>0.12491903283671045</c:v>
                </c:pt>
                <c:pt idx="198">
                  <c:v>0.11665636642976822</c:v>
                </c:pt>
                <c:pt idx="199">
                  <c:v>0.11215179491767202</c:v>
                </c:pt>
                <c:pt idx="200">
                  <c:v>0.14293715270684024</c:v>
                </c:pt>
                <c:pt idx="201">
                  <c:v>0.12885523576844343</c:v>
                </c:pt>
                <c:pt idx="202">
                  <c:v>0.13319237990970212</c:v>
                </c:pt>
                <c:pt idx="203">
                  <c:v>0.11907808855725036</c:v>
                </c:pt>
                <c:pt idx="204">
                  <c:v>0.10216901930223035</c:v>
                </c:pt>
                <c:pt idx="205">
                  <c:v>0.10826930064287148</c:v>
                </c:pt>
                <c:pt idx="206">
                  <c:v>8.9944133991797029E-2</c:v>
                </c:pt>
                <c:pt idx="207">
                  <c:v>8.7255971589553546E-2</c:v>
                </c:pt>
                <c:pt idx="208">
                  <c:v>0.10020206704641188</c:v>
                </c:pt>
                <c:pt idx="209">
                  <c:v>0.11527510439899911</c:v>
                </c:pt>
                <c:pt idx="210">
                  <c:v>0.1064702491654384</c:v>
                </c:pt>
                <c:pt idx="211">
                  <c:v>0.13931737996853372</c:v>
                </c:pt>
                <c:pt idx="212">
                  <c:v>0.10872511587725411</c:v>
                </c:pt>
                <c:pt idx="213">
                  <c:v>0.12748352701666918</c:v>
                </c:pt>
                <c:pt idx="214">
                  <c:v>0.11157487263382118</c:v>
                </c:pt>
                <c:pt idx="215">
                  <c:v>0.13728644190693373</c:v>
                </c:pt>
                <c:pt idx="216">
                  <c:v>0.11251639658249145</c:v>
                </c:pt>
                <c:pt idx="217">
                  <c:v>7.51546803112908E-2</c:v>
                </c:pt>
                <c:pt idx="218">
                  <c:v>0.11793446706687903</c:v>
                </c:pt>
                <c:pt idx="219">
                  <c:v>0.12561115626991518</c:v>
                </c:pt>
                <c:pt idx="220">
                  <c:v>0.10135976024763976</c:v>
                </c:pt>
                <c:pt idx="221">
                  <c:v>9.3103639654131765E-2</c:v>
                </c:pt>
                <c:pt idx="222">
                  <c:v>0.11859964411084227</c:v>
                </c:pt>
                <c:pt idx="223">
                  <c:v>0.11987832942076547</c:v>
                </c:pt>
                <c:pt idx="224">
                  <c:v>8.6428553236760811E-2</c:v>
                </c:pt>
                <c:pt idx="225">
                  <c:v>0.11322150192855093</c:v>
                </c:pt>
                <c:pt idx="226">
                  <c:v>0.1312186063147143</c:v>
                </c:pt>
                <c:pt idx="227">
                  <c:v>9.6806000835602535E-2</c:v>
                </c:pt>
                <c:pt idx="228">
                  <c:v>0.10310357203068775</c:v>
                </c:pt>
                <c:pt idx="229">
                  <c:v>0.12110581437871042</c:v>
                </c:pt>
                <c:pt idx="230">
                  <c:v>0.13237001893631956</c:v>
                </c:pt>
                <c:pt idx="231">
                  <c:v>0.14018947801165962</c:v>
                </c:pt>
                <c:pt idx="232">
                  <c:v>0.10241751769634065</c:v>
                </c:pt>
                <c:pt idx="233">
                  <c:v>0.13024712411236275</c:v>
                </c:pt>
                <c:pt idx="234">
                  <c:v>0.10551989245551793</c:v>
                </c:pt>
                <c:pt idx="235">
                  <c:v>0.10249131326347208</c:v>
                </c:pt>
                <c:pt idx="236">
                  <c:v>0.11919890668903485</c:v>
                </c:pt>
                <c:pt idx="237">
                  <c:v>7.7584032652593102E-2</c:v>
                </c:pt>
                <c:pt idx="238">
                  <c:v>0.10784172590035117</c:v>
                </c:pt>
                <c:pt idx="239">
                  <c:v>0.10216079192876583</c:v>
                </c:pt>
                <c:pt idx="240">
                  <c:v>0.12851968017713064</c:v>
                </c:pt>
                <c:pt idx="241">
                  <c:v>9.7286971079747278E-2</c:v>
                </c:pt>
                <c:pt idx="242">
                  <c:v>0.10464547954814235</c:v>
                </c:pt>
                <c:pt idx="243">
                  <c:v>8.2527106763995189E-2</c:v>
                </c:pt>
                <c:pt idx="244">
                  <c:v>9.7681500818596292E-2</c:v>
                </c:pt>
                <c:pt idx="245">
                  <c:v>3.8745540066886942E-2</c:v>
                </c:pt>
                <c:pt idx="246">
                  <c:v>8.5368520724215746E-2</c:v>
                </c:pt>
                <c:pt idx="247">
                  <c:v>5.9188325004547175E-2</c:v>
                </c:pt>
                <c:pt idx="248">
                  <c:v>3.0379067022403939E-2</c:v>
                </c:pt>
                <c:pt idx="249">
                  <c:v>7.5523526378237033E-2</c:v>
                </c:pt>
                <c:pt idx="250">
                  <c:v>1.9937191019520534E-2</c:v>
                </c:pt>
                <c:pt idx="251">
                  <c:v>5.2744819292027886E-2</c:v>
                </c:pt>
                <c:pt idx="252">
                  <c:v>5.6538159037362028E-2</c:v>
                </c:pt>
                <c:pt idx="253">
                  <c:v>9.2878754335858196E-2</c:v>
                </c:pt>
                <c:pt idx="254">
                  <c:v>8.9220924749997835E-2</c:v>
                </c:pt>
                <c:pt idx="255">
                  <c:v>9.2538269566914105E-2</c:v>
                </c:pt>
                <c:pt idx="256">
                  <c:v>0.11633373316086833</c:v>
                </c:pt>
                <c:pt idx="257">
                  <c:v>0.11650387763185671</c:v>
                </c:pt>
                <c:pt idx="258">
                  <c:v>0.11141571482417759</c:v>
                </c:pt>
                <c:pt idx="259">
                  <c:v>0.11811846219511622</c:v>
                </c:pt>
                <c:pt idx="260">
                  <c:v>0.15341735729884504</c:v>
                </c:pt>
                <c:pt idx="261">
                  <c:v>0.16914568581679049</c:v>
                </c:pt>
                <c:pt idx="262">
                  <c:v>0.16626895928513694</c:v>
                </c:pt>
                <c:pt idx="263">
                  <c:v>0.15230231319218324</c:v>
                </c:pt>
                <c:pt idx="264">
                  <c:v>0.18158750989711639</c:v>
                </c:pt>
                <c:pt idx="265">
                  <c:v>0.18975917507656334</c:v>
                </c:pt>
                <c:pt idx="266">
                  <c:v>0.18389221044426066</c:v>
                </c:pt>
                <c:pt idx="267">
                  <c:v>0.20245167552751084</c:v>
                </c:pt>
                <c:pt idx="268">
                  <c:v>0.24057345685380682</c:v>
                </c:pt>
                <c:pt idx="269">
                  <c:v>0.28037367851400263</c:v>
                </c:pt>
                <c:pt idx="270">
                  <c:v>0.26404654272368694</c:v>
                </c:pt>
                <c:pt idx="271">
                  <c:v>0.29389937347888118</c:v>
                </c:pt>
                <c:pt idx="272">
                  <c:v>0.30132475678530185</c:v>
                </c:pt>
                <c:pt idx="273">
                  <c:v>0.25868233251730705</c:v>
                </c:pt>
                <c:pt idx="274">
                  <c:v>0.27157958889586659</c:v>
                </c:pt>
                <c:pt idx="275">
                  <c:v>0.31271496063165738</c:v>
                </c:pt>
                <c:pt idx="276">
                  <c:v>0.27782522461873849</c:v>
                </c:pt>
                <c:pt idx="277">
                  <c:v>0.29113683058520234</c:v>
                </c:pt>
                <c:pt idx="278">
                  <c:v>0.20669200278876312</c:v>
                </c:pt>
                <c:pt idx="279">
                  <c:v>0.23625306440667071</c:v>
                </c:pt>
                <c:pt idx="280">
                  <c:v>0.2189751224955265</c:v>
                </c:pt>
                <c:pt idx="281">
                  <c:v>0.19609712945168717</c:v>
                </c:pt>
                <c:pt idx="282">
                  <c:v>0.20548449233655608</c:v>
                </c:pt>
                <c:pt idx="283">
                  <c:v>0.1830041371911198</c:v>
                </c:pt>
                <c:pt idx="284">
                  <c:v>0.20536264203856799</c:v>
                </c:pt>
                <c:pt idx="285">
                  <c:v>0.18009006129213145</c:v>
                </c:pt>
                <c:pt idx="286">
                  <c:v>0.20119217004443643</c:v>
                </c:pt>
                <c:pt idx="287">
                  <c:v>0.18028664986045317</c:v>
                </c:pt>
                <c:pt idx="288">
                  <c:v>0.22292188587322884</c:v>
                </c:pt>
              </c:numCache>
            </c:numRef>
          </c:val>
          <c:extLst>
            <c:ext xmlns:c16="http://schemas.microsoft.com/office/drawing/2014/chart" uri="{C3380CC4-5D6E-409C-BE32-E72D297353CC}">
              <c16:uniqueId val="{00000001-6B45-4257-B2A2-D13CA80D837A}"/>
            </c:ext>
          </c:extLst>
        </c:ser>
        <c:ser>
          <c:idx val="2"/>
          <c:order val="3"/>
          <c:tx>
            <c:v>Core goods inflation</c:v>
          </c:tx>
          <c:spPr>
            <a:solidFill>
              <a:srgbClr val="FECE49"/>
            </a:solidFill>
            <a:ln>
              <a:noFill/>
            </a:ln>
            <a:effectLst/>
          </c:spPr>
          <c:invertIfNegative val="0"/>
          <c:cat>
            <c:numRef>
              <c:extLst>
                <c:ext xmlns:c15="http://schemas.microsoft.com/office/drawing/2012/chart" uri="{02D57815-91ED-43cb-92C2-25804820EDAC}">
                  <c15:fullRef>
                    <c15:sqref>'as posted'!$AS$9:$AS$351</c15:sqref>
                  </c15:fullRef>
                </c:ext>
              </c:extLst>
              <c:f>('as posted'!$AS$9:$AS$297,'as posted'!$AS$309:$AS$351)</c:f>
              <c:numCache>
                <c:formatCode>mmm"-"yyyy</c:formatCode>
                <c:ptCount val="332"/>
                <c:pt idx="0">
                  <c:v>36556</c:v>
                </c:pt>
                <c:pt idx="1">
                  <c:v>36585</c:v>
                </c:pt>
                <c:pt idx="2">
                  <c:v>36616</c:v>
                </c:pt>
                <c:pt idx="3">
                  <c:v>36646</c:v>
                </c:pt>
                <c:pt idx="4">
                  <c:v>36677</c:v>
                </c:pt>
                <c:pt idx="5">
                  <c:v>36707</c:v>
                </c:pt>
                <c:pt idx="6">
                  <c:v>36738</c:v>
                </c:pt>
                <c:pt idx="7">
                  <c:v>36769</c:v>
                </c:pt>
                <c:pt idx="8">
                  <c:v>36799</c:v>
                </c:pt>
                <c:pt idx="9">
                  <c:v>36830</c:v>
                </c:pt>
                <c:pt idx="10">
                  <c:v>36860</c:v>
                </c:pt>
                <c:pt idx="11">
                  <c:v>36891</c:v>
                </c:pt>
                <c:pt idx="12">
                  <c:v>36922</c:v>
                </c:pt>
                <c:pt idx="13">
                  <c:v>36950</c:v>
                </c:pt>
                <c:pt idx="14">
                  <c:v>36981</c:v>
                </c:pt>
                <c:pt idx="15">
                  <c:v>37011</c:v>
                </c:pt>
                <c:pt idx="16">
                  <c:v>37042</c:v>
                </c:pt>
                <c:pt idx="17">
                  <c:v>37072</c:v>
                </c:pt>
                <c:pt idx="18">
                  <c:v>37103</c:v>
                </c:pt>
                <c:pt idx="19">
                  <c:v>37134</c:v>
                </c:pt>
                <c:pt idx="20">
                  <c:v>37164</c:v>
                </c:pt>
                <c:pt idx="21">
                  <c:v>37195</c:v>
                </c:pt>
                <c:pt idx="22">
                  <c:v>37225</c:v>
                </c:pt>
                <c:pt idx="23">
                  <c:v>37256</c:v>
                </c:pt>
                <c:pt idx="24">
                  <c:v>37287</c:v>
                </c:pt>
                <c:pt idx="25">
                  <c:v>37315</c:v>
                </c:pt>
                <c:pt idx="26">
                  <c:v>37346</c:v>
                </c:pt>
                <c:pt idx="27">
                  <c:v>37376</c:v>
                </c:pt>
                <c:pt idx="28">
                  <c:v>37407</c:v>
                </c:pt>
                <c:pt idx="29">
                  <c:v>37437</c:v>
                </c:pt>
                <c:pt idx="30">
                  <c:v>37468</c:v>
                </c:pt>
                <c:pt idx="31">
                  <c:v>37499</c:v>
                </c:pt>
                <c:pt idx="32">
                  <c:v>37529</c:v>
                </c:pt>
                <c:pt idx="33">
                  <c:v>37560</c:v>
                </c:pt>
                <c:pt idx="34">
                  <c:v>37590</c:v>
                </c:pt>
                <c:pt idx="35">
                  <c:v>37621</c:v>
                </c:pt>
                <c:pt idx="36">
                  <c:v>37652</c:v>
                </c:pt>
                <c:pt idx="37">
                  <c:v>37680</c:v>
                </c:pt>
                <c:pt idx="38">
                  <c:v>37711</c:v>
                </c:pt>
                <c:pt idx="39">
                  <c:v>37741</c:v>
                </c:pt>
                <c:pt idx="40">
                  <c:v>37772</c:v>
                </c:pt>
                <c:pt idx="41">
                  <c:v>37802</c:v>
                </c:pt>
                <c:pt idx="42">
                  <c:v>37833</c:v>
                </c:pt>
                <c:pt idx="43">
                  <c:v>37864</c:v>
                </c:pt>
                <c:pt idx="44">
                  <c:v>37894</c:v>
                </c:pt>
                <c:pt idx="45">
                  <c:v>37925</c:v>
                </c:pt>
                <c:pt idx="46">
                  <c:v>37955</c:v>
                </c:pt>
                <c:pt idx="47">
                  <c:v>37986</c:v>
                </c:pt>
                <c:pt idx="48">
                  <c:v>38017</c:v>
                </c:pt>
                <c:pt idx="49">
                  <c:v>38046</c:v>
                </c:pt>
                <c:pt idx="50">
                  <c:v>38077</c:v>
                </c:pt>
                <c:pt idx="51">
                  <c:v>38107</c:v>
                </c:pt>
                <c:pt idx="52">
                  <c:v>38138</c:v>
                </c:pt>
                <c:pt idx="53">
                  <c:v>38168</c:v>
                </c:pt>
                <c:pt idx="54">
                  <c:v>38199</c:v>
                </c:pt>
                <c:pt idx="55">
                  <c:v>38230</c:v>
                </c:pt>
                <c:pt idx="56">
                  <c:v>38260</c:v>
                </c:pt>
                <c:pt idx="57">
                  <c:v>38291</c:v>
                </c:pt>
                <c:pt idx="58">
                  <c:v>38321</c:v>
                </c:pt>
                <c:pt idx="59">
                  <c:v>38352</c:v>
                </c:pt>
                <c:pt idx="60">
                  <c:v>38383</c:v>
                </c:pt>
                <c:pt idx="61">
                  <c:v>38411</c:v>
                </c:pt>
                <c:pt idx="62">
                  <c:v>38442</c:v>
                </c:pt>
                <c:pt idx="63">
                  <c:v>38472</c:v>
                </c:pt>
                <c:pt idx="64">
                  <c:v>38503</c:v>
                </c:pt>
                <c:pt idx="65">
                  <c:v>38533</c:v>
                </c:pt>
                <c:pt idx="66">
                  <c:v>38564</c:v>
                </c:pt>
                <c:pt idx="67">
                  <c:v>38595</c:v>
                </c:pt>
                <c:pt idx="68">
                  <c:v>38625</c:v>
                </c:pt>
                <c:pt idx="69">
                  <c:v>38656</c:v>
                </c:pt>
                <c:pt idx="70">
                  <c:v>38686</c:v>
                </c:pt>
                <c:pt idx="71">
                  <c:v>38717</c:v>
                </c:pt>
                <c:pt idx="72">
                  <c:v>38748</c:v>
                </c:pt>
                <c:pt idx="73">
                  <c:v>38776</c:v>
                </c:pt>
                <c:pt idx="74">
                  <c:v>38807</c:v>
                </c:pt>
                <c:pt idx="75">
                  <c:v>38837</c:v>
                </c:pt>
                <c:pt idx="76">
                  <c:v>38868</c:v>
                </c:pt>
                <c:pt idx="77">
                  <c:v>38898</c:v>
                </c:pt>
                <c:pt idx="78">
                  <c:v>38929</c:v>
                </c:pt>
                <c:pt idx="79">
                  <c:v>38960</c:v>
                </c:pt>
                <c:pt idx="80">
                  <c:v>38990</c:v>
                </c:pt>
                <c:pt idx="81">
                  <c:v>39021</c:v>
                </c:pt>
                <c:pt idx="82">
                  <c:v>39051</c:v>
                </c:pt>
                <c:pt idx="83">
                  <c:v>39082</c:v>
                </c:pt>
                <c:pt idx="84">
                  <c:v>39113</c:v>
                </c:pt>
                <c:pt idx="85">
                  <c:v>39141</c:v>
                </c:pt>
                <c:pt idx="86">
                  <c:v>39172</c:v>
                </c:pt>
                <c:pt idx="87">
                  <c:v>39202</c:v>
                </c:pt>
                <c:pt idx="88">
                  <c:v>39233</c:v>
                </c:pt>
                <c:pt idx="89">
                  <c:v>39263</c:v>
                </c:pt>
                <c:pt idx="90">
                  <c:v>39294</c:v>
                </c:pt>
                <c:pt idx="91">
                  <c:v>39325</c:v>
                </c:pt>
                <c:pt idx="92">
                  <c:v>39355</c:v>
                </c:pt>
                <c:pt idx="93">
                  <c:v>39386</c:v>
                </c:pt>
                <c:pt idx="94">
                  <c:v>39416</c:v>
                </c:pt>
                <c:pt idx="95">
                  <c:v>39447</c:v>
                </c:pt>
                <c:pt idx="96">
                  <c:v>39478</c:v>
                </c:pt>
                <c:pt idx="97">
                  <c:v>39507</c:v>
                </c:pt>
                <c:pt idx="98">
                  <c:v>39538</c:v>
                </c:pt>
                <c:pt idx="99">
                  <c:v>39568</c:v>
                </c:pt>
                <c:pt idx="100">
                  <c:v>39599</c:v>
                </c:pt>
                <c:pt idx="101">
                  <c:v>39629</c:v>
                </c:pt>
                <c:pt idx="102">
                  <c:v>39660</c:v>
                </c:pt>
                <c:pt idx="103">
                  <c:v>39691</c:v>
                </c:pt>
                <c:pt idx="104">
                  <c:v>39721</c:v>
                </c:pt>
                <c:pt idx="105">
                  <c:v>39752</c:v>
                </c:pt>
                <c:pt idx="106">
                  <c:v>39782</c:v>
                </c:pt>
                <c:pt idx="107">
                  <c:v>39813</c:v>
                </c:pt>
                <c:pt idx="108">
                  <c:v>39844</c:v>
                </c:pt>
                <c:pt idx="109">
                  <c:v>39872</c:v>
                </c:pt>
                <c:pt idx="110">
                  <c:v>39903</c:v>
                </c:pt>
                <c:pt idx="111">
                  <c:v>39933</c:v>
                </c:pt>
                <c:pt idx="112">
                  <c:v>39964</c:v>
                </c:pt>
                <c:pt idx="113">
                  <c:v>39994</c:v>
                </c:pt>
                <c:pt idx="114">
                  <c:v>40025</c:v>
                </c:pt>
                <c:pt idx="115">
                  <c:v>40056</c:v>
                </c:pt>
                <c:pt idx="116">
                  <c:v>40086</c:v>
                </c:pt>
                <c:pt idx="117">
                  <c:v>40117</c:v>
                </c:pt>
                <c:pt idx="118">
                  <c:v>40147</c:v>
                </c:pt>
                <c:pt idx="119">
                  <c:v>40178</c:v>
                </c:pt>
                <c:pt idx="120">
                  <c:v>40209</c:v>
                </c:pt>
                <c:pt idx="121">
                  <c:v>40237</c:v>
                </c:pt>
                <c:pt idx="122">
                  <c:v>40268</c:v>
                </c:pt>
                <c:pt idx="123">
                  <c:v>40298</c:v>
                </c:pt>
                <c:pt idx="124">
                  <c:v>40329</c:v>
                </c:pt>
                <c:pt idx="125">
                  <c:v>40359</c:v>
                </c:pt>
                <c:pt idx="126">
                  <c:v>40390</c:v>
                </c:pt>
                <c:pt idx="127">
                  <c:v>40421</c:v>
                </c:pt>
                <c:pt idx="128">
                  <c:v>40451</c:v>
                </c:pt>
                <c:pt idx="129">
                  <c:v>40482</c:v>
                </c:pt>
                <c:pt idx="130">
                  <c:v>40512</c:v>
                </c:pt>
                <c:pt idx="131">
                  <c:v>40543</c:v>
                </c:pt>
                <c:pt idx="132">
                  <c:v>40574</c:v>
                </c:pt>
                <c:pt idx="133">
                  <c:v>40602</c:v>
                </c:pt>
                <c:pt idx="134">
                  <c:v>40633</c:v>
                </c:pt>
                <c:pt idx="135">
                  <c:v>40663</c:v>
                </c:pt>
                <c:pt idx="136">
                  <c:v>40694</c:v>
                </c:pt>
                <c:pt idx="137">
                  <c:v>40724</c:v>
                </c:pt>
                <c:pt idx="138">
                  <c:v>40755</c:v>
                </c:pt>
                <c:pt idx="139">
                  <c:v>40786</c:v>
                </c:pt>
                <c:pt idx="140">
                  <c:v>40816</c:v>
                </c:pt>
                <c:pt idx="141">
                  <c:v>40847</c:v>
                </c:pt>
                <c:pt idx="142">
                  <c:v>40877</c:v>
                </c:pt>
                <c:pt idx="143">
                  <c:v>40908</c:v>
                </c:pt>
                <c:pt idx="144">
                  <c:v>40939</c:v>
                </c:pt>
                <c:pt idx="145">
                  <c:v>40968</c:v>
                </c:pt>
                <c:pt idx="146">
                  <c:v>40999</c:v>
                </c:pt>
                <c:pt idx="147">
                  <c:v>41029</c:v>
                </c:pt>
                <c:pt idx="148">
                  <c:v>41060</c:v>
                </c:pt>
                <c:pt idx="149">
                  <c:v>41090</c:v>
                </c:pt>
                <c:pt idx="150">
                  <c:v>41121</c:v>
                </c:pt>
                <c:pt idx="151">
                  <c:v>41152</c:v>
                </c:pt>
                <c:pt idx="152">
                  <c:v>41182</c:v>
                </c:pt>
                <c:pt idx="153">
                  <c:v>41213</c:v>
                </c:pt>
                <c:pt idx="154">
                  <c:v>41243</c:v>
                </c:pt>
                <c:pt idx="155">
                  <c:v>41274</c:v>
                </c:pt>
                <c:pt idx="156">
                  <c:v>41305</c:v>
                </c:pt>
                <c:pt idx="157">
                  <c:v>41333</c:v>
                </c:pt>
                <c:pt idx="158">
                  <c:v>41364</c:v>
                </c:pt>
                <c:pt idx="159">
                  <c:v>41394</c:v>
                </c:pt>
                <c:pt idx="160">
                  <c:v>41425</c:v>
                </c:pt>
                <c:pt idx="161">
                  <c:v>41455</c:v>
                </c:pt>
                <c:pt idx="162">
                  <c:v>41486</c:v>
                </c:pt>
                <c:pt idx="163">
                  <c:v>41517</c:v>
                </c:pt>
                <c:pt idx="164">
                  <c:v>41547</c:v>
                </c:pt>
                <c:pt idx="165">
                  <c:v>41578</c:v>
                </c:pt>
                <c:pt idx="166">
                  <c:v>41608</c:v>
                </c:pt>
                <c:pt idx="167">
                  <c:v>41639</c:v>
                </c:pt>
                <c:pt idx="168">
                  <c:v>41670</c:v>
                </c:pt>
                <c:pt idx="169">
                  <c:v>41698</c:v>
                </c:pt>
                <c:pt idx="170">
                  <c:v>41729</c:v>
                </c:pt>
                <c:pt idx="171">
                  <c:v>41759</c:v>
                </c:pt>
                <c:pt idx="172">
                  <c:v>41790</c:v>
                </c:pt>
                <c:pt idx="173">
                  <c:v>41820</c:v>
                </c:pt>
                <c:pt idx="174">
                  <c:v>41851</c:v>
                </c:pt>
                <c:pt idx="175">
                  <c:v>41882</c:v>
                </c:pt>
                <c:pt idx="176">
                  <c:v>41912</c:v>
                </c:pt>
                <c:pt idx="177">
                  <c:v>41943</c:v>
                </c:pt>
                <c:pt idx="178">
                  <c:v>41973</c:v>
                </c:pt>
                <c:pt idx="179">
                  <c:v>42004</c:v>
                </c:pt>
                <c:pt idx="180">
                  <c:v>42035</c:v>
                </c:pt>
                <c:pt idx="181">
                  <c:v>42063</c:v>
                </c:pt>
                <c:pt idx="182">
                  <c:v>42094</c:v>
                </c:pt>
                <c:pt idx="183">
                  <c:v>42124</c:v>
                </c:pt>
                <c:pt idx="184">
                  <c:v>42155</c:v>
                </c:pt>
                <c:pt idx="185">
                  <c:v>42185</c:v>
                </c:pt>
                <c:pt idx="186">
                  <c:v>42216</c:v>
                </c:pt>
                <c:pt idx="187">
                  <c:v>42247</c:v>
                </c:pt>
                <c:pt idx="188">
                  <c:v>42277</c:v>
                </c:pt>
                <c:pt idx="189">
                  <c:v>42308</c:v>
                </c:pt>
                <c:pt idx="190">
                  <c:v>42338</c:v>
                </c:pt>
                <c:pt idx="191">
                  <c:v>42369</c:v>
                </c:pt>
                <c:pt idx="192">
                  <c:v>42400</c:v>
                </c:pt>
                <c:pt idx="193">
                  <c:v>42429</c:v>
                </c:pt>
                <c:pt idx="194">
                  <c:v>42460</c:v>
                </c:pt>
                <c:pt idx="195">
                  <c:v>42490</c:v>
                </c:pt>
                <c:pt idx="196">
                  <c:v>42521</c:v>
                </c:pt>
                <c:pt idx="197">
                  <c:v>42551</c:v>
                </c:pt>
                <c:pt idx="198">
                  <c:v>42582</c:v>
                </c:pt>
                <c:pt idx="199">
                  <c:v>42613</c:v>
                </c:pt>
                <c:pt idx="200">
                  <c:v>42643</c:v>
                </c:pt>
                <c:pt idx="201">
                  <c:v>42674</c:v>
                </c:pt>
                <c:pt idx="202">
                  <c:v>42704</c:v>
                </c:pt>
                <c:pt idx="203">
                  <c:v>42735</c:v>
                </c:pt>
                <c:pt idx="204">
                  <c:v>42766</c:v>
                </c:pt>
                <c:pt idx="205">
                  <c:v>42794</c:v>
                </c:pt>
                <c:pt idx="206">
                  <c:v>42825</c:v>
                </c:pt>
                <c:pt idx="207">
                  <c:v>42855</c:v>
                </c:pt>
                <c:pt idx="208">
                  <c:v>42886</c:v>
                </c:pt>
                <c:pt idx="209">
                  <c:v>42916</c:v>
                </c:pt>
                <c:pt idx="210">
                  <c:v>42947</c:v>
                </c:pt>
                <c:pt idx="211">
                  <c:v>42978</c:v>
                </c:pt>
                <c:pt idx="212">
                  <c:v>43008</c:v>
                </c:pt>
                <c:pt idx="213">
                  <c:v>43039</c:v>
                </c:pt>
                <c:pt idx="214">
                  <c:v>43069</c:v>
                </c:pt>
                <c:pt idx="215">
                  <c:v>43100</c:v>
                </c:pt>
                <c:pt idx="216">
                  <c:v>43131</c:v>
                </c:pt>
                <c:pt idx="217">
                  <c:v>43159</c:v>
                </c:pt>
                <c:pt idx="218">
                  <c:v>43190</c:v>
                </c:pt>
                <c:pt idx="219">
                  <c:v>43220</c:v>
                </c:pt>
                <c:pt idx="220">
                  <c:v>43251</c:v>
                </c:pt>
                <c:pt idx="221">
                  <c:v>43281</c:v>
                </c:pt>
                <c:pt idx="222">
                  <c:v>43312</c:v>
                </c:pt>
                <c:pt idx="223">
                  <c:v>43343</c:v>
                </c:pt>
                <c:pt idx="224">
                  <c:v>43373</c:v>
                </c:pt>
                <c:pt idx="225">
                  <c:v>43404</c:v>
                </c:pt>
                <c:pt idx="226">
                  <c:v>43434</c:v>
                </c:pt>
                <c:pt idx="227">
                  <c:v>43465</c:v>
                </c:pt>
                <c:pt idx="228">
                  <c:v>43496</c:v>
                </c:pt>
                <c:pt idx="229">
                  <c:v>43524</c:v>
                </c:pt>
                <c:pt idx="230">
                  <c:v>43555</c:v>
                </c:pt>
                <c:pt idx="231">
                  <c:v>43585</c:v>
                </c:pt>
                <c:pt idx="232">
                  <c:v>43616</c:v>
                </c:pt>
                <c:pt idx="233">
                  <c:v>43646</c:v>
                </c:pt>
                <c:pt idx="234">
                  <c:v>43677</c:v>
                </c:pt>
                <c:pt idx="235">
                  <c:v>43708</c:v>
                </c:pt>
                <c:pt idx="236">
                  <c:v>43738</c:v>
                </c:pt>
                <c:pt idx="237">
                  <c:v>43769</c:v>
                </c:pt>
                <c:pt idx="238">
                  <c:v>43799</c:v>
                </c:pt>
                <c:pt idx="239">
                  <c:v>43830</c:v>
                </c:pt>
                <c:pt idx="240">
                  <c:v>43861</c:v>
                </c:pt>
                <c:pt idx="241">
                  <c:v>43890</c:v>
                </c:pt>
                <c:pt idx="242">
                  <c:v>43921</c:v>
                </c:pt>
                <c:pt idx="243">
                  <c:v>43951</c:v>
                </c:pt>
                <c:pt idx="244">
                  <c:v>43982</c:v>
                </c:pt>
                <c:pt idx="245">
                  <c:v>44012</c:v>
                </c:pt>
                <c:pt idx="246">
                  <c:v>44043</c:v>
                </c:pt>
                <c:pt idx="247">
                  <c:v>44074</c:v>
                </c:pt>
                <c:pt idx="248">
                  <c:v>44104</c:v>
                </c:pt>
                <c:pt idx="249">
                  <c:v>44135</c:v>
                </c:pt>
                <c:pt idx="250">
                  <c:v>44165</c:v>
                </c:pt>
                <c:pt idx="251">
                  <c:v>44196</c:v>
                </c:pt>
                <c:pt idx="252">
                  <c:v>44227</c:v>
                </c:pt>
                <c:pt idx="253">
                  <c:v>44255</c:v>
                </c:pt>
                <c:pt idx="254">
                  <c:v>44286</c:v>
                </c:pt>
                <c:pt idx="255">
                  <c:v>44316</c:v>
                </c:pt>
                <c:pt idx="256">
                  <c:v>44347</c:v>
                </c:pt>
                <c:pt idx="257">
                  <c:v>44377</c:v>
                </c:pt>
                <c:pt idx="258">
                  <c:v>44408</c:v>
                </c:pt>
                <c:pt idx="259">
                  <c:v>44439</c:v>
                </c:pt>
                <c:pt idx="260">
                  <c:v>44469</c:v>
                </c:pt>
                <c:pt idx="261">
                  <c:v>44500</c:v>
                </c:pt>
                <c:pt idx="262">
                  <c:v>44530</c:v>
                </c:pt>
                <c:pt idx="263">
                  <c:v>44561</c:v>
                </c:pt>
                <c:pt idx="264">
                  <c:v>44592</c:v>
                </c:pt>
                <c:pt idx="265">
                  <c:v>44620</c:v>
                </c:pt>
                <c:pt idx="266">
                  <c:v>44651</c:v>
                </c:pt>
                <c:pt idx="267">
                  <c:v>44681</c:v>
                </c:pt>
                <c:pt idx="268">
                  <c:v>44712</c:v>
                </c:pt>
                <c:pt idx="269">
                  <c:v>44742</c:v>
                </c:pt>
                <c:pt idx="270">
                  <c:v>44773</c:v>
                </c:pt>
                <c:pt idx="271">
                  <c:v>44804</c:v>
                </c:pt>
                <c:pt idx="272">
                  <c:v>44834</c:v>
                </c:pt>
                <c:pt idx="273">
                  <c:v>44865</c:v>
                </c:pt>
                <c:pt idx="274">
                  <c:v>44895</c:v>
                </c:pt>
                <c:pt idx="275">
                  <c:v>44926</c:v>
                </c:pt>
                <c:pt idx="276">
                  <c:v>44957</c:v>
                </c:pt>
                <c:pt idx="277">
                  <c:v>44985</c:v>
                </c:pt>
                <c:pt idx="278">
                  <c:v>45016</c:v>
                </c:pt>
                <c:pt idx="279">
                  <c:v>45046</c:v>
                </c:pt>
                <c:pt idx="280">
                  <c:v>45077</c:v>
                </c:pt>
                <c:pt idx="281">
                  <c:v>45107</c:v>
                </c:pt>
                <c:pt idx="282">
                  <c:v>45138</c:v>
                </c:pt>
                <c:pt idx="283">
                  <c:v>45169</c:v>
                </c:pt>
                <c:pt idx="284">
                  <c:v>45199</c:v>
                </c:pt>
                <c:pt idx="285">
                  <c:v>45230</c:v>
                </c:pt>
                <c:pt idx="286">
                  <c:v>45260</c:v>
                </c:pt>
                <c:pt idx="287">
                  <c:v>45291</c:v>
                </c:pt>
                <c:pt idx="288">
                  <c:v>45322</c:v>
                </c:pt>
              </c:numCache>
            </c:numRef>
          </c:cat>
          <c:val>
            <c:numRef>
              <c:extLst>
                <c:ext xmlns:c15="http://schemas.microsoft.com/office/drawing/2012/chart" uri="{02D57815-91ED-43cb-92C2-25804820EDAC}">
                  <c15:fullRef>
                    <c15:sqref>'as posted'!$AV$9:$AV$351</c15:sqref>
                  </c15:fullRef>
                </c:ext>
              </c:extLst>
              <c:f>('as posted'!$AV$9:$AV$297,'as posted'!$AV$309:$AV$351)</c:f>
              <c:numCache>
                <c:formatCode>#,##0.0000</c:formatCode>
                <c:ptCount val="332"/>
                <c:pt idx="1">
                  <c:v>0</c:v>
                </c:pt>
                <c:pt idx="2">
                  <c:v>6.2227701762581938E-2</c:v>
                </c:pt>
                <c:pt idx="3">
                  <c:v>6.2249230799546765E-2</c:v>
                </c:pt>
                <c:pt idx="4">
                  <c:v>0</c:v>
                </c:pt>
                <c:pt idx="5">
                  <c:v>-4.0982330681257027E-2</c:v>
                </c:pt>
                <c:pt idx="6">
                  <c:v>4.0801351319507732E-2</c:v>
                </c:pt>
                <c:pt idx="7">
                  <c:v>-2.0299289034052013E-2</c:v>
                </c:pt>
                <c:pt idx="8">
                  <c:v>8.1825492994017077E-2</c:v>
                </c:pt>
                <c:pt idx="9">
                  <c:v>-6.1205341697398934E-2</c:v>
                </c:pt>
                <c:pt idx="10">
                  <c:v>0.10239983130167811</c:v>
                </c:pt>
                <c:pt idx="11">
                  <c:v>-2.0309294281637306E-2</c:v>
                </c:pt>
                <c:pt idx="12">
                  <c:v>4.0407543438285884E-2</c:v>
                </c:pt>
                <c:pt idx="13">
                  <c:v>2.0171054937870157E-2</c:v>
                </c:pt>
                <c:pt idx="14">
                  <c:v>-2.0151694551009132E-2</c:v>
                </c:pt>
                <c:pt idx="15">
                  <c:v>0</c:v>
                </c:pt>
                <c:pt idx="16">
                  <c:v>-8.0298642519332039E-2</c:v>
                </c:pt>
                <c:pt idx="17">
                  <c:v>1.9983383602050295E-2</c:v>
                </c:pt>
                <c:pt idx="18">
                  <c:v>7.9515329003128826E-2</c:v>
                </c:pt>
                <c:pt idx="19">
                  <c:v>-0.13784523637378798</c:v>
                </c:pt>
                <c:pt idx="20">
                  <c:v>5.9765733483205193E-2</c:v>
                </c:pt>
                <c:pt idx="21">
                  <c:v>-3.9771991922753692E-2</c:v>
                </c:pt>
                <c:pt idx="22">
                  <c:v>7.9627803457402946E-2</c:v>
                </c:pt>
                <c:pt idx="23">
                  <c:v>-8.2989373221194762E-2</c:v>
                </c:pt>
                <c:pt idx="24">
                  <c:v>-0.12371544209296823</c:v>
                </c:pt>
                <c:pt idx="25">
                  <c:v>-4.1325510138017704E-2</c:v>
                </c:pt>
                <c:pt idx="26">
                  <c:v>-8.2730298629436927E-2</c:v>
                </c:pt>
                <c:pt idx="27">
                  <c:v>6.2278000274762206E-2</c:v>
                </c:pt>
                <c:pt idx="28">
                  <c:v>-6.1873800365432177E-2</c:v>
                </c:pt>
                <c:pt idx="29">
                  <c:v>0</c:v>
                </c:pt>
                <c:pt idx="30">
                  <c:v>-2.03797105631724E-2</c:v>
                </c:pt>
                <c:pt idx="31">
                  <c:v>4.0723878620338758E-2</c:v>
                </c:pt>
                <c:pt idx="32">
                  <c:v>-4.0849891201848378E-2</c:v>
                </c:pt>
                <c:pt idx="33">
                  <c:v>-8.1773164054744232E-2</c:v>
                </c:pt>
                <c:pt idx="34">
                  <c:v>-6.1348661871384678E-2</c:v>
                </c:pt>
                <c:pt idx="35">
                  <c:v>-6.1145728921758874E-2</c:v>
                </c:pt>
                <c:pt idx="36">
                  <c:v>-6.0790856450078652E-2</c:v>
                </c:pt>
                <c:pt idx="37">
                  <c:v>-6.0872732850188287E-2</c:v>
                </c:pt>
                <c:pt idx="38">
                  <c:v>-6.1066273126051666E-2</c:v>
                </c:pt>
                <c:pt idx="39">
                  <c:v>-4.0763205865921172E-2</c:v>
                </c:pt>
                <c:pt idx="40">
                  <c:v>-0.10142109273076221</c:v>
                </c:pt>
                <c:pt idx="41">
                  <c:v>0</c:v>
                </c:pt>
                <c:pt idx="42">
                  <c:v>0</c:v>
                </c:pt>
                <c:pt idx="43">
                  <c:v>-6.011499149604433E-2</c:v>
                </c:pt>
                <c:pt idx="44">
                  <c:v>-0.12074931729667467</c:v>
                </c:pt>
                <c:pt idx="45">
                  <c:v>-0.10087195553646375</c:v>
                </c:pt>
                <c:pt idx="46">
                  <c:v>-6.0638073339680333E-2</c:v>
                </c:pt>
                <c:pt idx="47">
                  <c:v>-2.0326893049467398E-2</c:v>
                </c:pt>
                <c:pt idx="48">
                  <c:v>0</c:v>
                </c:pt>
                <c:pt idx="49">
                  <c:v>2.0247194459189391E-2</c:v>
                </c:pt>
                <c:pt idx="50">
                  <c:v>4.0506102025794209E-2</c:v>
                </c:pt>
                <c:pt idx="51">
                  <c:v>0</c:v>
                </c:pt>
                <c:pt idx="52">
                  <c:v>2.017080944084083E-2</c:v>
                </c:pt>
                <c:pt idx="53">
                  <c:v>-2.0029314869400856E-2</c:v>
                </c:pt>
                <c:pt idx="54">
                  <c:v>-5.9608978394324295E-2</c:v>
                </c:pt>
                <c:pt idx="55">
                  <c:v>-5.9625712485667122E-2</c:v>
                </c:pt>
                <c:pt idx="56">
                  <c:v>8.0176599461172948E-2</c:v>
                </c:pt>
                <c:pt idx="57">
                  <c:v>8.0281338104619973E-2</c:v>
                </c:pt>
                <c:pt idx="58">
                  <c:v>8.0112088309877719E-2</c:v>
                </c:pt>
                <c:pt idx="59">
                  <c:v>-1.9892611105564371E-2</c:v>
                </c:pt>
                <c:pt idx="60">
                  <c:v>5.9498753961012472E-2</c:v>
                </c:pt>
                <c:pt idx="61">
                  <c:v>-1.9772074644085962E-2</c:v>
                </c:pt>
                <c:pt idx="62">
                  <c:v>0</c:v>
                </c:pt>
                <c:pt idx="63">
                  <c:v>-1.9770580569155122E-2</c:v>
                </c:pt>
                <c:pt idx="64">
                  <c:v>5.9336065613746387E-2</c:v>
                </c:pt>
                <c:pt idx="65">
                  <c:v>-3.9204676661977973E-2</c:v>
                </c:pt>
                <c:pt idx="66">
                  <c:v>-3.8899986720813164E-2</c:v>
                </c:pt>
                <c:pt idx="67">
                  <c:v>-1.9479412650304621E-2</c:v>
                </c:pt>
                <c:pt idx="68">
                  <c:v>3.9258177922624364E-2</c:v>
                </c:pt>
                <c:pt idx="69">
                  <c:v>1.9614906404491223E-2</c:v>
                </c:pt>
                <c:pt idx="70">
                  <c:v>1.9573528902148949E-2</c:v>
                </c:pt>
                <c:pt idx="71">
                  <c:v>-2.0545569703543536E-2</c:v>
                </c:pt>
                <c:pt idx="72">
                  <c:v>4.0959933104512618E-2</c:v>
                </c:pt>
                <c:pt idx="73">
                  <c:v>-4.0831470855698791E-2</c:v>
                </c:pt>
                <c:pt idx="74">
                  <c:v>6.1443987413013601E-2</c:v>
                </c:pt>
                <c:pt idx="75">
                  <c:v>4.0839971957790287E-2</c:v>
                </c:pt>
                <c:pt idx="76">
                  <c:v>2.0330646530888362E-2</c:v>
                </c:pt>
                <c:pt idx="77">
                  <c:v>2.0179960814457394E-2</c:v>
                </c:pt>
                <c:pt idx="78">
                  <c:v>-3.997921043892913E-2</c:v>
                </c:pt>
                <c:pt idx="79">
                  <c:v>2.0008563274487891E-2</c:v>
                </c:pt>
                <c:pt idx="80">
                  <c:v>0</c:v>
                </c:pt>
                <c:pt idx="81">
                  <c:v>-4.0145016760817775E-2</c:v>
                </c:pt>
                <c:pt idx="82">
                  <c:v>-0.10014702577940404</c:v>
                </c:pt>
                <c:pt idx="83">
                  <c:v>0</c:v>
                </c:pt>
                <c:pt idx="84">
                  <c:v>1.1557333460400944E-2</c:v>
                </c:pt>
                <c:pt idx="85">
                  <c:v>8.1626237739195143E-3</c:v>
                </c:pt>
                <c:pt idx="86">
                  <c:v>-8.7703490022852468E-3</c:v>
                </c:pt>
                <c:pt idx="87">
                  <c:v>-2.785003103985045E-2</c:v>
                </c:pt>
                <c:pt idx="88">
                  <c:v>-2.6195150252978704E-2</c:v>
                </c:pt>
                <c:pt idx="89">
                  <c:v>-2.87883644017045E-2</c:v>
                </c:pt>
                <c:pt idx="90">
                  <c:v>2.7432632080521702E-3</c:v>
                </c:pt>
                <c:pt idx="91">
                  <c:v>-8.4189818836713937E-3</c:v>
                </c:pt>
                <c:pt idx="92">
                  <c:v>-5.900571074790883E-3</c:v>
                </c:pt>
                <c:pt idx="93">
                  <c:v>3.0540084142670499E-2</c:v>
                </c:pt>
                <c:pt idx="94">
                  <c:v>5.1749683046505589E-2</c:v>
                </c:pt>
                <c:pt idx="95">
                  <c:v>2.1560394636461203E-2</c:v>
                </c:pt>
                <c:pt idx="96">
                  <c:v>5.7103304540547344E-2</c:v>
                </c:pt>
                <c:pt idx="97">
                  <c:v>-3.5792238083252277E-2</c:v>
                </c:pt>
                <c:pt idx="98">
                  <c:v>-2.3037131090123685E-2</c:v>
                </c:pt>
                <c:pt idx="99">
                  <c:v>-4.0089842827067783E-3</c:v>
                </c:pt>
                <c:pt idx="100">
                  <c:v>-2.7555831057881269E-2</c:v>
                </c:pt>
                <c:pt idx="101">
                  <c:v>-3.1754895433856304E-3</c:v>
                </c:pt>
                <c:pt idx="102">
                  <c:v>5.5492951764631454E-2</c:v>
                </c:pt>
                <c:pt idx="103">
                  <c:v>1.6355431195412475E-2</c:v>
                </c:pt>
                <c:pt idx="104">
                  <c:v>-1.4624421230696063E-2</c:v>
                </c:pt>
                <c:pt idx="105">
                  <c:v>-5.4979234081371828E-2</c:v>
                </c:pt>
                <c:pt idx="106">
                  <c:v>-2.295330202561081E-2</c:v>
                </c:pt>
                <c:pt idx="107">
                  <c:v>-6.3087629958539462E-2</c:v>
                </c:pt>
                <c:pt idx="108">
                  <c:v>2.9727314326393722E-2</c:v>
                </c:pt>
                <c:pt idx="109">
                  <c:v>0.10364170315211182</c:v>
                </c:pt>
                <c:pt idx="110">
                  <c:v>0.11390895070615889</c:v>
                </c:pt>
                <c:pt idx="111">
                  <c:v>0.13696843293773031</c:v>
                </c:pt>
                <c:pt idx="112">
                  <c:v>3.5766984012311022E-2</c:v>
                </c:pt>
                <c:pt idx="113">
                  <c:v>6.2597030032013584E-2</c:v>
                </c:pt>
                <c:pt idx="114">
                  <c:v>1.6523532888881594E-2</c:v>
                </c:pt>
                <c:pt idx="115">
                  <c:v>-6.009248804925417E-2</c:v>
                </c:pt>
                <c:pt idx="116">
                  <c:v>0.12116483043640285</c:v>
                </c:pt>
                <c:pt idx="117">
                  <c:v>0.15319313294392137</c:v>
                </c:pt>
                <c:pt idx="118">
                  <c:v>7.630660569764508E-2</c:v>
                </c:pt>
                <c:pt idx="119">
                  <c:v>5.3726230263664014E-2</c:v>
                </c:pt>
                <c:pt idx="120">
                  <c:v>2.3149105506760626E-2</c:v>
                </c:pt>
                <c:pt idx="121">
                  <c:v>-1.1205484892495095E-2</c:v>
                </c:pt>
                <c:pt idx="122">
                  <c:v>-3.3530070188502327E-2</c:v>
                </c:pt>
                <c:pt idx="123">
                  <c:v>-8.0897116130851113E-2</c:v>
                </c:pt>
                <c:pt idx="124">
                  <c:v>-2.857831841683426E-2</c:v>
                </c:pt>
                <c:pt idx="125">
                  <c:v>7.2191271066356097E-3</c:v>
                </c:pt>
                <c:pt idx="126">
                  <c:v>-1.135513541589009E-3</c:v>
                </c:pt>
                <c:pt idx="127">
                  <c:v>1.4589056140148621E-2</c:v>
                </c:pt>
                <c:pt idx="128">
                  <c:v>1.8423154108786376E-2</c:v>
                </c:pt>
                <c:pt idx="129">
                  <c:v>-7.0252374845716859E-3</c:v>
                </c:pt>
                <c:pt idx="130">
                  <c:v>1.173932331059847E-2</c:v>
                </c:pt>
                <c:pt idx="131">
                  <c:v>1.2629609810820754E-2</c:v>
                </c:pt>
                <c:pt idx="132">
                  <c:v>5.8125622328720372E-2</c:v>
                </c:pt>
                <c:pt idx="133">
                  <c:v>4.8916845201665907E-2</c:v>
                </c:pt>
                <c:pt idx="134">
                  <c:v>2.3930620671768047E-2</c:v>
                </c:pt>
                <c:pt idx="135">
                  <c:v>3.84867323581016E-2</c:v>
                </c:pt>
                <c:pt idx="136">
                  <c:v>0.10411719493420726</c:v>
                </c:pt>
                <c:pt idx="137">
                  <c:v>9.4230063628918531E-2</c:v>
                </c:pt>
                <c:pt idx="138">
                  <c:v>4.8490854329141873E-2</c:v>
                </c:pt>
                <c:pt idx="139">
                  <c:v>7.9427279654436578E-2</c:v>
                </c:pt>
                <c:pt idx="140">
                  <c:v>5.0300110770859921E-3</c:v>
                </c:pt>
                <c:pt idx="141">
                  <c:v>3.9684440859683874E-2</c:v>
                </c:pt>
                <c:pt idx="142">
                  <c:v>5.4571819794571923E-2</c:v>
                </c:pt>
                <c:pt idx="143">
                  <c:v>1.3523058840618737E-2</c:v>
                </c:pt>
                <c:pt idx="144">
                  <c:v>4.0292107053519446E-2</c:v>
                </c:pt>
                <c:pt idx="145">
                  <c:v>2.4855806391449564E-3</c:v>
                </c:pt>
                <c:pt idx="146">
                  <c:v>2.2081392317410371E-2</c:v>
                </c:pt>
                <c:pt idx="147">
                  <c:v>1.2459518248263954E-2</c:v>
                </c:pt>
                <c:pt idx="148">
                  <c:v>2.3268360924439666E-2</c:v>
                </c:pt>
                <c:pt idx="149">
                  <c:v>1.698161039605766E-2</c:v>
                </c:pt>
                <c:pt idx="150">
                  <c:v>-4.4016376560597351E-3</c:v>
                </c:pt>
                <c:pt idx="151">
                  <c:v>-4.3084844593309461E-2</c:v>
                </c:pt>
                <c:pt idx="152">
                  <c:v>9.7033547629865029E-3</c:v>
                </c:pt>
                <c:pt idx="153">
                  <c:v>1.6927962041163157E-2</c:v>
                </c:pt>
                <c:pt idx="154">
                  <c:v>1.632894902980565E-2</c:v>
                </c:pt>
                <c:pt idx="155">
                  <c:v>-1.5864470239568645E-2</c:v>
                </c:pt>
                <c:pt idx="156">
                  <c:v>3.7089287949772759E-2</c:v>
                </c:pt>
                <c:pt idx="157">
                  <c:v>-1.6005793602629589E-2</c:v>
                </c:pt>
                <c:pt idx="158">
                  <c:v>-5.0736652355758624E-2</c:v>
                </c:pt>
                <c:pt idx="159">
                  <c:v>-1.1367841547591269E-2</c:v>
                </c:pt>
                <c:pt idx="160">
                  <c:v>-9.5988943146329709E-3</c:v>
                </c:pt>
                <c:pt idx="161">
                  <c:v>1.0614885289640129E-2</c:v>
                </c:pt>
                <c:pt idx="162">
                  <c:v>1.4377542016344872E-2</c:v>
                </c:pt>
                <c:pt idx="163">
                  <c:v>-3.2876796954358434E-3</c:v>
                </c:pt>
                <c:pt idx="164">
                  <c:v>-1.0400196704106431E-3</c:v>
                </c:pt>
                <c:pt idx="165">
                  <c:v>-3.2917661311872835E-3</c:v>
                </c:pt>
                <c:pt idx="166">
                  <c:v>1.5178037236570062E-2</c:v>
                </c:pt>
                <c:pt idx="167">
                  <c:v>2.2226069980988212E-2</c:v>
                </c:pt>
                <c:pt idx="168">
                  <c:v>-5.9484845907859865E-2</c:v>
                </c:pt>
                <c:pt idx="169">
                  <c:v>-3.8490550445299414E-2</c:v>
                </c:pt>
                <c:pt idx="170">
                  <c:v>-1.8256170345545247E-2</c:v>
                </c:pt>
                <c:pt idx="171">
                  <c:v>5.9155457891115404E-3</c:v>
                </c:pt>
                <c:pt idx="172">
                  <c:v>3.8149173614513477E-3</c:v>
                </c:pt>
                <c:pt idx="173">
                  <c:v>1.5038766772435557E-2</c:v>
                </c:pt>
                <c:pt idx="174">
                  <c:v>-1.4622353160455718E-2</c:v>
                </c:pt>
                <c:pt idx="175">
                  <c:v>-2.04786652609193E-2</c:v>
                </c:pt>
                <c:pt idx="176">
                  <c:v>2.9879383584594934E-2</c:v>
                </c:pt>
                <c:pt idx="177">
                  <c:v>1.1551778536996829E-2</c:v>
                </c:pt>
                <c:pt idx="178">
                  <c:v>-5.7171432359747691E-2</c:v>
                </c:pt>
                <c:pt idx="179">
                  <c:v>-4.7870542139295175E-2</c:v>
                </c:pt>
                <c:pt idx="180">
                  <c:v>-8.1111023268838719E-2</c:v>
                </c:pt>
                <c:pt idx="181">
                  <c:v>3.84865423457375E-2</c:v>
                </c:pt>
                <c:pt idx="182">
                  <c:v>5.0051753833909758E-2</c:v>
                </c:pt>
                <c:pt idx="183">
                  <c:v>2.2917527035500412E-2</c:v>
                </c:pt>
                <c:pt idx="184">
                  <c:v>2.0437628766576507E-3</c:v>
                </c:pt>
                <c:pt idx="185">
                  <c:v>-2.7624300825919042E-2</c:v>
                </c:pt>
                <c:pt idx="186">
                  <c:v>-2.1771602029761479E-2</c:v>
                </c:pt>
                <c:pt idx="187">
                  <c:v>-2.80329274492741E-2</c:v>
                </c:pt>
                <c:pt idx="188">
                  <c:v>1.6598483347646079E-2</c:v>
                </c:pt>
                <c:pt idx="189">
                  <c:v>-4.2882245451150831E-2</c:v>
                </c:pt>
                <c:pt idx="190">
                  <c:v>-2.7727557769897198E-2</c:v>
                </c:pt>
                <c:pt idx="191">
                  <c:v>-1.6830458997160673E-2</c:v>
                </c:pt>
                <c:pt idx="192">
                  <c:v>-4.2121618643613461E-2</c:v>
                </c:pt>
                <c:pt idx="193">
                  <c:v>5.0856870668547535E-2</c:v>
                </c:pt>
                <c:pt idx="194">
                  <c:v>-1.2953206202065602E-2</c:v>
                </c:pt>
                <c:pt idx="195">
                  <c:v>3.2189213883423898E-2</c:v>
                </c:pt>
                <c:pt idx="196">
                  <c:v>4.5721910575854214E-3</c:v>
                </c:pt>
                <c:pt idx="197">
                  <c:v>-6.0940767649313284E-2</c:v>
                </c:pt>
                <c:pt idx="198">
                  <c:v>-4.6537434350474839E-2</c:v>
                </c:pt>
                <c:pt idx="199">
                  <c:v>2.0361410858448999E-2</c:v>
                </c:pt>
                <c:pt idx="200">
                  <c:v>4.4434365449698615E-2</c:v>
                </c:pt>
                <c:pt idx="201">
                  <c:v>-2.4169614781358473E-2</c:v>
                </c:pt>
                <c:pt idx="202">
                  <c:v>-8.9195643237368477E-2</c:v>
                </c:pt>
                <c:pt idx="203">
                  <c:v>-2.5781362305962344E-2</c:v>
                </c:pt>
                <c:pt idx="204">
                  <c:v>3.4837576277382529E-2</c:v>
                </c:pt>
                <c:pt idx="205">
                  <c:v>8.9980023376225373E-3</c:v>
                </c:pt>
                <c:pt idx="206">
                  <c:v>1.0014622867783973E-3</c:v>
                </c:pt>
                <c:pt idx="207">
                  <c:v>-1.2178863623650914E-2</c:v>
                </c:pt>
                <c:pt idx="208">
                  <c:v>-5.4003410315206737E-2</c:v>
                </c:pt>
                <c:pt idx="209">
                  <c:v>-2.7688487054908582E-2</c:v>
                </c:pt>
                <c:pt idx="210">
                  <c:v>-3.8675509530791879E-2</c:v>
                </c:pt>
                <c:pt idx="211">
                  <c:v>-3.6339830778288541E-2</c:v>
                </c:pt>
                <c:pt idx="212">
                  <c:v>-6.0520732249141007E-2</c:v>
                </c:pt>
                <c:pt idx="213">
                  <c:v>5.1311219297605487E-2</c:v>
                </c:pt>
                <c:pt idx="214">
                  <c:v>-3.0529145304412895E-2</c:v>
                </c:pt>
                <c:pt idx="215">
                  <c:v>1.3966132320123613E-3</c:v>
                </c:pt>
                <c:pt idx="216">
                  <c:v>8.7556568426079714E-2</c:v>
                </c:pt>
                <c:pt idx="217">
                  <c:v>2.059992470822683E-2</c:v>
                </c:pt>
                <c:pt idx="218">
                  <c:v>2.2528811658984141E-2</c:v>
                </c:pt>
                <c:pt idx="219">
                  <c:v>-4.1831681618462258E-3</c:v>
                </c:pt>
                <c:pt idx="220">
                  <c:v>-5.3805334441186757E-3</c:v>
                </c:pt>
                <c:pt idx="221">
                  <c:v>-5.4445847808007888E-2</c:v>
                </c:pt>
                <c:pt idx="222">
                  <c:v>-4.9206160154498323E-2</c:v>
                </c:pt>
                <c:pt idx="223">
                  <c:v>-8.5085252631535158E-2</c:v>
                </c:pt>
                <c:pt idx="224">
                  <c:v>1.3663088447652917E-2</c:v>
                </c:pt>
                <c:pt idx="225">
                  <c:v>5.7615639504646522E-2</c:v>
                </c:pt>
                <c:pt idx="226">
                  <c:v>3.3688952284780242E-2</c:v>
                </c:pt>
                <c:pt idx="227">
                  <c:v>4.578103892152622E-2</c:v>
                </c:pt>
                <c:pt idx="228">
                  <c:v>9.751331120259614E-2</c:v>
                </c:pt>
                <c:pt idx="229">
                  <c:v>-6.653459798993829E-3</c:v>
                </c:pt>
                <c:pt idx="230">
                  <c:v>-2.7301253409288142E-3</c:v>
                </c:pt>
                <c:pt idx="231">
                  <c:v>-6.1768497597380706E-2</c:v>
                </c:pt>
                <c:pt idx="232">
                  <c:v>-3.8071085384829235E-2</c:v>
                </c:pt>
                <c:pt idx="233">
                  <c:v>4.5857442576682887E-3</c:v>
                </c:pt>
                <c:pt idx="234">
                  <c:v>5.5949625344423248E-3</c:v>
                </c:pt>
                <c:pt idx="235">
                  <c:v>3.2212743350034769E-3</c:v>
                </c:pt>
                <c:pt idx="236">
                  <c:v>-8.4523999213046552E-3</c:v>
                </c:pt>
                <c:pt idx="237">
                  <c:v>8.4368893163231599E-3</c:v>
                </c:pt>
                <c:pt idx="238">
                  <c:v>5.3647468904665296E-3</c:v>
                </c:pt>
                <c:pt idx="239">
                  <c:v>2.1590602839257487E-2</c:v>
                </c:pt>
                <c:pt idx="240">
                  <c:v>-4.0348214825368118E-3</c:v>
                </c:pt>
                <c:pt idx="241">
                  <c:v>6.7909243079133624E-2</c:v>
                </c:pt>
                <c:pt idx="242">
                  <c:v>-4.3014573666384566E-2</c:v>
                </c:pt>
                <c:pt idx="243">
                  <c:v>-0.22442193982650521</c:v>
                </c:pt>
                <c:pt idx="244">
                  <c:v>-9.607814873578073E-2</c:v>
                </c:pt>
                <c:pt idx="245">
                  <c:v>-2.1186762038631832E-2</c:v>
                </c:pt>
                <c:pt idx="246">
                  <c:v>0.14298971275766131</c:v>
                </c:pt>
                <c:pt idx="247">
                  <c:v>0.23433995698948282</c:v>
                </c:pt>
                <c:pt idx="248">
                  <c:v>0.18092192514815195</c:v>
                </c:pt>
                <c:pt idx="249">
                  <c:v>6.228134783569806E-2</c:v>
                </c:pt>
                <c:pt idx="250">
                  <c:v>5.8749303025172089E-2</c:v>
                </c:pt>
                <c:pt idx="251">
                  <c:v>6.0916533612823273E-2</c:v>
                </c:pt>
                <c:pt idx="252">
                  <c:v>7.6155683492855515E-3</c:v>
                </c:pt>
                <c:pt idx="253">
                  <c:v>-2.2328384745474394E-2</c:v>
                </c:pt>
                <c:pt idx="254">
                  <c:v>4.5932872200723049E-2</c:v>
                </c:pt>
                <c:pt idx="255">
                  <c:v>0.45378952225337732</c:v>
                </c:pt>
                <c:pt idx="256">
                  <c:v>0.41149978844857088</c:v>
                </c:pt>
                <c:pt idx="257">
                  <c:v>0.48877367382944814</c:v>
                </c:pt>
                <c:pt idx="258">
                  <c:v>8.7742015195364065E-2</c:v>
                </c:pt>
                <c:pt idx="259">
                  <c:v>5.5214124559629249E-2</c:v>
                </c:pt>
                <c:pt idx="260">
                  <c:v>0.12298483159103711</c:v>
                </c:pt>
                <c:pt idx="261">
                  <c:v>0.36095113004586554</c:v>
                </c:pt>
                <c:pt idx="262">
                  <c:v>0.30600785639630601</c:v>
                </c:pt>
                <c:pt idx="263">
                  <c:v>0.38471476261209736</c:v>
                </c:pt>
                <c:pt idx="264">
                  <c:v>0.26271127099170655</c:v>
                </c:pt>
                <c:pt idx="265">
                  <c:v>0.14699467040253339</c:v>
                </c:pt>
                <c:pt idx="266">
                  <c:v>-0.1093652435966284</c:v>
                </c:pt>
                <c:pt idx="267">
                  <c:v>-3.0103031364722584E-2</c:v>
                </c:pt>
                <c:pt idx="268">
                  <c:v>0.11166934529405251</c:v>
                </c:pt>
                <c:pt idx="269">
                  <c:v>0.14931364714194445</c:v>
                </c:pt>
                <c:pt idx="270">
                  <c:v>3.2064840301148215E-2</c:v>
                </c:pt>
                <c:pt idx="271">
                  <c:v>8.032495366673173E-2</c:v>
                </c:pt>
                <c:pt idx="272">
                  <c:v>5.2672768191169499E-2</c:v>
                </c:pt>
                <c:pt idx="273">
                  <c:v>-1.8226210672416143E-2</c:v>
                </c:pt>
                <c:pt idx="274">
                  <c:v>-5.4234875399039512E-2</c:v>
                </c:pt>
                <c:pt idx="275">
                  <c:v>-4.0379676271122517E-2</c:v>
                </c:pt>
                <c:pt idx="276">
                  <c:v>2.7179750995623263E-2</c:v>
                </c:pt>
                <c:pt idx="277">
                  <c:v>3.5510726009015031E-2</c:v>
                </c:pt>
                <c:pt idx="278">
                  <c:v>5.284623052976032E-2</c:v>
                </c:pt>
                <c:pt idx="279">
                  <c:v>0.11841122939843596</c:v>
                </c:pt>
                <c:pt idx="280">
                  <c:v>0.11133268493779255</c:v>
                </c:pt>
                <c:pt idx="281">
                  <c:v>-2.3242520716649354E-2</c:v>
                </c:pt>
                <c:pt idx="282">
                  <c:v>-8.7196447430919588E-2</c:v>
                </c:pt>
                <c:pt idx="283">
                  <c:v>-5.5072400247614686E-2</c:v>
                </c:pt>
                <c:pt idx="284">
                  <c:v>-6.1715381555825614E-2</c:v>
                </c:pt>
                <c:pt idx="285">
                  <c:v>-7.247894187738327E-3</c:v>
                </c:pt>
                <c:pt idx="286">
                  <c:v>-5.7628405525982342E-2</c:v>
                </c:pt>
                <c:pt idx="287">
                  <c:v>-1.5233349277501355E-2</c:v>
                </c:pt>
                <c:pt idx="288">
                  <c:v>-7.5357861070396714E-2</c:v>
                </c:pt>
              </c:numCache>
            </c:numRef>
          </c:val>
          <c:extLst>
            <c:ext xmlns:c16="http://schemas.microsoft.com/office/drawing/2014/chart" uri="{C3380CC4-5D6E-409C-BE32-E72D297353CC}">
              <c16:uniqueId val="{00000002-6B45-4257-B2A2-D13CA80D837A}"/>
            </c:ext>
          </c:extLst>
        </c:ser>
        <c:dLbls>
          <c:showLegendKey val="0"/>
          <c:showVal val="0"/>
          <c:showCatName val="0"/>
          <c:showSerName val="0"/>
          <c:showPercent val="0"/>
          <c:showBubbleSize val="0"/>
        </c:dLbls>
        <c:gapWidth val="219"/>
        <c:overlap val="100"/>
        <c:axId val="2121039952"/>
        <c:axId val="1479910368"/>
      </c:barChart>
      <c:lineChart>
        <c:grouping val="standard"/>
        <c:varyColors val="0"/>
        <c:ser>
          <c:idx val="0"/>
          <c:order val="1"/>
          <c:tx>
            <c:v>Core CPI inflation</c:v>
          </c:tx>
          <c:spPr>
            <a:ln w="19050" cap="rnd">
              <a:solidFill>
                <a:srgbClr val="205D79"/>
              </a:solidFill>
              <a:round/>
            </a:ln>
            <a:effectLst/>
          </c:spPr>
          <c:marker>
            <c:symbol val="none"/>
          </c:marker>
          <c:cat>
            <c:numRef>
              <c:extLst>
                <c:ext xmlns:c15="http://schemas.microsoft.com/office/drawing/2012/chart" uri="{02D57815-91ED-43cb-92C2-25804820EDAC}">
                  <c15:fullRef>
                    <c15:sqref>'as posted'!$AS$9:$AS$351</c15:sqref>
                  </c15:fullRef>
                </c:ext>
              </c:extLst>
              <c:f>('as posted'!$AS$9:$AS$297,'as posted'!$AS$309:$AS$351)</c:f>
              <c:numCache>
                <c:formatCode>mmm"-"yyyy</c:formatCode>
                <c:ptCount val="332"/>
                <c:pt idx="0">
                  <c:v>36556</c:v>
                </c:pt>
                <c:pt idx="1">
                  <c:v>36585</c:v>
                </c:pt>
                <c:pt idx="2">
                  <c:v>36616</c:v>
                </c:pt>
                <c:pt idx="3">
                  <c:v>36646</c:v>
                </c:pt>
                <c:pt idx="4">
                  <c:v>36677</c:v>
                </c:pt>
                <c:pt idx="5">
                  <c:v>36707</c:v>
                </c:pt>
                <c:pt idx="6">
                  <c:v>36738</c:v>
                </c:pt>
                <c:pt idx="7">
                  <c:v>36769</c:v>
                </c:pt>
                <c:pt idx="8">
                  <c:v>36799</c:v>
                </c:pt>
                <c:pt idx="9">
                  <c:v>36830</c:v>
                </c:pt>
                <c:pt idx="10">
                  <c:v>36860</c:v>
                </c:pt>
                <c:pt idx="11">
                  <c:v>36891</c:v>
                </c:pt>
                <c:pt idx="12">
                  <c:v>36922</c:v>
                </c:pt>
                <c:pt idx="13">
                  <c:v>36950</c:v>
                </c:pt>
                <c:pt idx="14">
                  <c:v>36981</c:v>
                </c:pt>
                <c:pt idx="15">
                  <c:v>37011</c:v>
                </c:pt>
                <c:pt idx="16">
                  <c:v>37042</c:v>
                </c:pt>
                <c:pt idx="17">
                  <c:v>37072</c:v>
                </c:pt>
                <c:pt idx="18">
                  <c:v>37103</c:v>
                </c:pt>
                <c:pt idx="19">
                  <c:v>37134</c:v>
                </c:pt>
                <c:pt idx="20">
                  <c:v>37164</c:v>
                </c:pt>
                <c:pt idx="21">
                  <c:v>37195</c:v>
                </c:pt>
                <c:pt idx="22">
                  <c:v>37225</c:v>
                </c:pt>
                <c:pt idx="23">
                  <c:v>37256</c:v>
                </c:pt>
                <c:pt idx="24">
                  <c:v>37287</c:v>
                </c:pt>
                <c:pt idx="25">
                  <c:v>37315</c:v>
                </c:pt>
                <c:pt idx="26">
                  <c:v>37346</c:v>
                </c:pt>
                <c:pt idx="27">
                  <c:v>37376</c:v>
                </c:pt>
                <c:pt idx="28">
                  <c:v>37407</c:v>
                </c:pt>
                <c:pt idx="29">
                  <c:v>37437</c:v>
                </c:pt>
                <c:pt idx="30">
                  <c:v>37468</c:v>
                </c:pt>
                <c:pt idx="31">
                  <c:v>37499</c:v>
                </c:pt>
                <c:pt idx="32">
                  <c:v>37529</c:v>
                </c:pt>
                <c:pt idx="33">
                  <c:v>37560</c:v>
                </c:pt>
                <c:pt idx="34">
                  <c:v>37590</c:v>
                </c:pt>
                <c:pt idx="35">
                  <c:v>37621</c:v>
                </c:pt>
                <c:pt idx="36">
                  <c:v>37652</c:v>
                </c:pt>
                <c:pt idx="37">
                  <c:v>37680</c:v>
                </c:pt>
                <c:pt idx="38">
                  <c:v>37711</c:v>
                </c:pt>
                <c:pt idx="39">
                  <c:v>37741</c:v>
                </c:pt>
                <c:pt idx="40">
                  <c:v>37772</c:v>
                </c:pt>
                <c:pt idx="41">
                  <c:v>37802</c:v>
                </c:pt>
                <c:pt idx="42">
                  <c:v>37833</c:v>
                </c:pt>
                <c:pt idx="43">
                  <c:v>37864</c:v>
                </c:pt>
                <c:pt idx="44">
                  <c:v>37894</c:v>
                </c:pt>
                <c:pt idx="45">
                  <c:v>37925</c:v>
                </c:pt>
                <c:pt idx="46">
                  <c:v>37955</c:v>
                </c:pt>
                <c:pt idx="47">
                  <c:v>37986</c:v>
                </c:pt>
                <c:pt idx="48">
                  <c:v>38017</c:v>
                </c:pt>
                <c:pt idx="49">
                  <c:v>38046</c:v>
                </c:pt>
                <c:pt idx="50">
                  <c:v>38077</c:v>
                </c:pt>
                <c:pt idx="51">
                  <c:v>38107</c:v>
                </c:pt>
                <c:pt idx="52">
                  <c:v>38138</c:v>
                </c:pt>
                <c:pt idx="53">
                  <c:v>38168</c:v>
                </c:pt>
                <c:pt idx="54">
                  <c:v>38199</c:v>
                </c:pt>
                <c:pt idx="55">
                  <c:v>38230</c:v>
                </c:pt>
                <c:pt idx="56">
                  <c:v>38260</c:v>
                </c:pt>
                <c:pt idx="57">
                  <c:v>38291</c:v>
                </c:pt>
                <c:pt idx="58">
                  <c:v>38321</c:v>
                </c:pt>
                <c:pt idx="59">
                  <c:v>38352</c:v>
                </c:pt>
                <c:pt idx="60">
                  <c:v>38383</c:v>
                </c:pt>
                <c:pt idx="61">
                  <c:v>38411</c:v>
                </c:pt>
                <c:pt idx="62">
                  <c:v>38442</c:v>
                </c:pt>
                <c:pt idx="63">
                  <c:v>38472</c:v>
                </c:pt>
                <c:pt idx="64">
                  <c:v>38503</c:v>
                </c:pt>
                <c:pt idx="65">
                  <c:v>38533</c:v>
                </c:pt>
                <c:pt idx="66">
                  <c:v>38564</c:v>
                </c:pt>
                <c:pt idx="67">
                  <c:v>38595</c:v>
                </c:pt>
                <c:pt idx="68">
                  <c:v>38625</c:v>
                </c:pt>
                <c:pt idx="69">
                  <c:v>38656</c:v>
                </c:pt>
                <c:pt idx="70">
                  <c:v>38686</c:v>
                </c:pt>
                <c:pt idx="71">
                  <c:v>38717</c:v>
                </c:pt>
                <c:pt idx="72">
                  <c:v>38748</c:v>
                </c:pt>
                <c:pt idx="73">
                  <c:v>38776</c:v>
                </c:pt>
                <c:pt idx="74">
                  <c:v>38807</c:v>
                </c:pt>
                <c:pt idx="75">
                  <c:v>38837</c:v>
                </c:pt>
                <c:pt idx="76">
                  <c:v>38868</c:v>
                </c:pt>
                <c:pt idx="77">
                  <c:v>38898</c:v>
                </c:pt>
                <c:pt idx="78">
                  <c:v>38929</c:v>
                </c:pt>
                <c:pt idx="79">
                  <c:v>38960</c:v>
                </c:pt>
                <c:pt idx="80">
                  <c:v>38990</c:v>
                </c:pt>
                <c:pt idx="81">
                  <c:v>39021</c:v>
                </c:pt>
                <c:pt idx="82">
                  <c:v>39051</c:v>
                </c:pt>
                <c:pt idx="83">
                  <c:v>39082</c:v>
                </c:pt>
                <c:pt idx="84">
                  <c:v>39113</c:v>
                </c:pt>
                <c:pt idx="85">
                  <c:v>39141</c:v>
                </c:pt>
                <c:pt idx="86">
                  <c:v>39172</c:v>
                </c:pt>
                <c:pt idx="87">
                  <c:v>39202</c:v>
                </c:pt>
                <c:pt idx="88">
                  <c:v>39233</c:v>
                </c:pt>
                <c:pt idx="89">
                  <c:v>39263</c:v>
                </c:pt>
                <c:pt idx="90">
                  <c:v>39294</c:v>
                </c:pt>
                <c:pt idx="91">
                  <c:v>39325</c:v>
                </c:pt>
                <c:pt idx="92">
                  <c:v>39355</c:v>
                </c:pt>
                <c:pt idx="93">
                  <c:v>39386</c:v>
                </c:pt>
                <c:pt idx="94">
                  <c:v>39416</c:v>
                </c:pt>
                <c:pt idx="95">
                  <c:v>39447</c:v>
                </c:pt>
                <c:pt idx="96">
                  <c:v>39478</c:v>
                </c:pt>
                <c:pt idx="97">
                  <c:v>39507</c:v>
                </c:pt>
                <c:pt idx="98">
                  <c:v>39538</c:v>
                </c:pt>
                <c:pt idx="99">
                  <c:v>39568</c:v>
                </c:pt>
                <c:pt idx="100">
                  <c:v>39599</c:v>
                </c:pt>
                <c:pt idx="101">
                  <c:v>39629</c:v>
                </c:pt>
                <c:pt idx="102">
                  <c:v>39660</c:v>
                </c:pt>
                <c:pt idx="103">
                  <c:v>39691</c:v>
                </c:pt>
                <c:pt idx="104">
                  <c:v>39721</c:v>
                </c:pt>
                <c:pt idx="105">
                  <c:v>39752</c:v>
                </c:pt>
                <c:pt idx="106">
                  <c:v>39782</c:v>
                </c:pt>
                <c:pt idx="107">
                  <c:v>39813</c:v>
                </c:pt>
                <c:pt idx="108">
                  <c:v>39844</c:v>
                </c:pt>
                <c:pt idx="109">
                  <c:v>39872</c:v>
                </c:pt>
                <c:pt idx="110">
                  <c:v>39903</c:v>
                </c:pt>
                <c:pt idx="111">
                  <c:v>39933</c:v>
                </c:pt>
                <c:pt idx="112">
                  <c:v>39964</c:v>
                </c:pt>
                <c:pt idx="113">
                  <c:v>39994</c:v>
                </c:pt>
                <c:pt idx="114">
                  <c:v>40025</c:v>
                </c:pt>
                <c:pt idx="115">
                  <c:v>40056</c:v>
                </c:pt>
                <c:pt idx="116">
                  <c:v>40086</c:v>
                </c:pt>
                <c:pt idx="117">
                  <c:v>40117</c:v>
                </c:pt>
                <c:pt idx="118">
                  <c:v>40147</c:v>
                </c:pt>
                <c:pt idx="119">
                  <c:v>40178</c:v>
                </c:pt>
                <c:pt idx="120">
                  <c:v>40209</c:v>
                </c:pt>
                <c:pt idx="121">
                  <c:v>40237</c:v>
                </c:pt>
                <c:pt idx="122">
                  <c:v>40268</c:v>
                </c:pt>
                <c:pt idx="123">
                  <c:v>40298</c:v>
                </c:pt>
                <c:pt idx="124">
                  <c:v>40329</c:v>
                </c:pt>
                <c:pt idx="125">
                  <c:v>40359</c:v>
                </c:pt>
                <c:pt idx="126">
                  <c:v>40390</c:v>
                </c:pt>
                <c:pt idx="127">
                  <c:v>40421</c:v>
                </c:pt>
                <c:pt idx="128">
                  <c:v>40451</c:v>
                </c:pt>
                <c:pt idx="129">
                  <c:v>40482</c:v>
                </c:pt>
                <c:pt idx="130">
                  <c:v>40512</c:v>
                </c:pt>
                <c:pt idx="131">
                  <c:v>40543</c:v>
                </c:pt>
                <c:pt idx="132">
                  <c:v>40574</c:v>
                </c:pt>
                <c:pt idx="133">
                  <c:v>40602</c:v>
                </c:pt>
                <c:pt idx="134">
                  <c:v>40633</c:v>
                </c:pt>
                <c:pt idx="135">
                  <c:v>40663</c:v>
                </c:pt>
                <c:pt idx="136">
                  <c:v>40694</c:v>
                </c:pt>
                <c:pt idx="137">
                  <c:v>40724</c:v>
                </c:pt>
                <c:pt idx="138">
                  <c:v>40755</c:v>
                </c:pt>
                <c:pt idx="139">
                  <c:v>40786</c:v>
                </c:pt>
                <c:pt idx="140">
                  <c:v>40816</c:v>
                </c:pt>
                <c:pt idx="141">
                  <c:v>40847</c:v>
                </c:pt>
                <c:pt idx="142">
                  <c:v>40877</c:v>
                </c:pt>
                <c:pt idx="143">
                  <c:v>40908</c:v>
                </c:pt>
                <c:pt idx="144">
                  <c:v>40939</c:v>
                </c:pt>
                <c:pt idx="145">
                  <c:v>40968</c:v>
                </c:pt>
                <c:pt idx="146">
                  <c:v>40999</c:v>
                </c:pt>
                <c:pt idx="147">
                  <c:v>41029</c:v>
                </c:pt>
                <c:pt idx="148">
                  <c:v>41060</c:v>
                </c:pt>
                <c:pt idx="149">
                  <c:v>41090</c:v>
                </c:pt>
                <c:pt idx="150">
                  <c:v>41121</c:v>
                </c:pt>
                <c:pt idx="151">
                  <c:v>41152</c:v>
                </c:pt>
                <c:pt idx="152">
                  <c:v>41182</c:v>
                </c:pt>
                <c:pt idx="153">
                  <c:v>41213</c:v>
                </c:pt>
                <c:pt idx="154">
                  <c:v>41243</c:v>
                </c:pt>
                <c:pt idx="155">
                  <c:v>41274</c:v>
                </c:pt>
                <c:pt idx="156">
                  <c:v>41305</c:v>
                </c:pt>
                <c:pt idx="157">
                  <c:v>41333</c:v>
                </c:pt>
                <c:pt idx="158">
                  <c:v>41364</c:v>
                </c:pt>
                <c:pt idx="159">
                  <c:v>41394</c:v>
                </c:pt>
                <c:pt idx="160">
                  <c:v>41425</c:v>
                </c:pt>
                <c:pt idx="161">
                  <c:v>41455</c:v>
                </c:pt>
                <c:pt idx="162">
                  <c:v>41486</c:v>
                </c:pt>
                <c:pt idx="163">
                  <c:v>41517</c:v>
                </c:pt>
                <c:pt idx="164">
                  <c:v>41547</c:v>
                </c:pt>
                <c:pt idx="165">
                  <c:v>41578</c:v>
                </c:pt>
                <c:pt idx="166">
                  <c:v>41608</c:v>
                </c:pt>
                <c:pt idx="167">
                  <c:v>41639</c:v>
                </c:pt>
                <c:pt idx="168">
                  <c:v>41670</c:v>
                </c:pt>
                <c:pt idx="169">
                  <c:v>41698</c:v>
                </c:pt>
                <c:pt idx="170">
                  <c:v>41729</c:v>
                </c:pt>
                <c:pt idx="171">
                  <c:v>41759</c:v>
                </c:pt>
                <c:pt idx="172">
                  <c:v>41790</c:v>
                </c:pt>
                <c:pt idx="173">
                  <c:v>41820</c:v>
                </c:pt>
                <c:pt idx="174">
                  <c:v>41851</c:v>
                </c:pt>
                <c:pt idx="175">
                  <c:v>41882</c:v>
                </c:pt>
                <c:pt idx="176">
                  <c:v>41912</c:v>
                </c:pt>
                <c:pt idx="177">
                  <c:v>41943</c:v>
                </c:pt>
                <c:pt idx="178">
                  <c:v>41973</c:v>
                </c:pt>
                <c:pt idx="179">
                  <c:v>42004</c:v>
                </c:pt>
                <c:pt idx="180">
                  <c:v>42035</c:v>
                </c:pt>
                <c:pt idx="181">
                  <c:v>42063</c:v>
                </c:pt>
                <c:pt idx="182">
                  <c:v>42094</c:v>
                </c:pt>
                <c:pt idx="183">
                  <c:v>42124</c:v>
                </c:pt>
                <c:pt idx="184">
                  <c:v>42155</c:v>
                </c:pt>
                <c:pt idx="185">
                  <c:v>42185</c:v>
                </c:pt>
                <c:pt idx="186">
                  <c:v>42216</c:v>
                </c:pt>
                <c:pt idx="187">
                  <c:v>42247</c:v>
                </c:pt>
                <c:pt idx="188">
                  <c:v>42277</c:v>
                </c:pt>
                <c:pt idx="189">
                  <c:v>42308</c:v>
                </c:pt>
                <c:pt idx="190">
                  <c:v>42338</c:v>
                </c:pt>
                <c:pt idx="191">
                  <c:v>42369</c:v>
                </c:pt>
                <c:pt idx="192">
                  <c:v>42400</c:v>
                </c:pt>
                <c:pt idx="193">
                  <c:v>42429</c:v>
                </c:pt>
                <c:pt idx="194">
                  <c:v>42460</c:v>
                </c:pt>
                <c:pt idx="195">
                  <c:v>42490</c:v>
                </c:pt>
                <c:pt idx="196">
                  <c:v>42521</c:v>
                </c:pt>
                <c:pt idx="197">
                  <c:v>42551</c:v>
                </c:pt>
                <c:pt idx="198">
                  <c:v>42582</c:v>
                </c:pt>
                <c:pt idx="199">
                  <c:v>42613</c:v>
                </c:pt>
                <c:pt idx="200">
                  <c:v>42643</c:v>
                </c:pt>
                <c:pt idx="201">
                  <c:v>42674</c:v>
                </c:pt>
                <c:pt idx="202">
                  <c:v>42704</c:v>
                </c:pt>
                <c:pt idx="203">
                  <c:v>42735</c:v>
                </c:pt>
                <c:pt idx="204">
                  <c:v>42766</c:v>
                </c:pt>
                <c:pt idx="205">
                  <c:v>42794</c:v>
                </c:pt>
                <c:pt idx="206">
                  <c:v>42825</c:v>
                </c:pt>
                <c:pt idx="207">
                  <c:v>42855</c:v>
                </c:pt>
                <c:pt idx="208">
                  <c:v>42886</c:v>
                </c:pt>
                <c:pt idx="209">
                  <c:v>42916</c:v>
                </c:pt>
                <c:pt idx="210">
                  <c:v>42947</c:v>
                </c:pt>
                <c:pt idx="211">
                  <c:v>42978</c:v>
                </c:pt>
                <c:pt idx="212">
                  <c:v>43008</c:v>
                </c:pt>
                <c:pt idx="213">
                  <c:v>43039</c:v>
                </c:pt>
                <c:pt idx="214">
                  <c:v>43069</c:v>
                </c:pt>
                <c:pt idx="215">
                  <c:v>43100</c:v>
                </c:pt>
                <c:pt idx="216">
                  <c:v>43131</c:v>
                </c:pt>
                <c:pt idx="217">
                  <c:v>43159</c:v>
                </c:pt>
                <c:pt idx="218">
                  <c:v>43190</c:v>
                </c:pt>
                <c:pt idx="219">
                  <c:v>43220</c:v>
                </c:pt>
                <c:pt idx="220">
                  <c:v>43251</c:v>
                </c:pt>
                <c:pt idx="221">
                  <c:v>43281</c:v>
                </c:pt>
                <c:pt idx="222">
                  <c:v>43312</c:v>
                </c:pt>
                <c:pt idx="223">
                  <c:v>43343</c:v>
                </c:pt>
                <c:pt idx="224">
                  <c:v>43373</c:v>
                </c:pt>
                <c:pt idx="225">
                  <c:v>43404</c:v>
                </c:pt>
                <c:pt idx="226">
                  <c:v>43434</c:v>
                </c:pt>
                <c:pt idx="227">
                  <c:v>43465</c:v>
                </c:pt>
                <c:pt idx="228">
                  <c:v>43496</c:v>
                </c:pt>
                <c:pt idx="229">
                  <c:v>43524</c:v>
                </c:pt>
                <c:pt idx="230">
                  <c:v>43555</c:v>
                </c:pt>
                <c:pt idx="231">
                  <c:v>43585</c:v>
                </c:pt>
                <c:pt idx="232">
                  <c:v>43616</c:v>
                </c:pt>
                <c:pt idx="233">
                  <c:v>43646</c:v>
                </c:pt>
                <c:pt idx="234">
                  <c:v>43677</c:v>
                </c:pt>
                <c:pt idx="235">
                  <c:v>43708</c:v>
                </c:pt>
                <c:pt idx="236">
                  <c:v>43738</c:v>
                </c:pt>
                <c:pt idx="237">
                  <c:v>43769</c:v>
                </c:pt>
                <c:pt idx="238">
                  <c:v>43799</c:v>
                </c:pt>
                <c:pt idx="239">
                  <c:v>43830</c:v>
                </c:pt>
                <c:pt idx="240">
                  <c:v>43861</c:v>
                </c:pt>
                <c:pt idx="241">
                  <c:v>43890</c:v>
                </c:pt>
                <c:pt idx="242">
                  <c:v>43921</c:v>
                </c:pt>
                <c:pt idx="243">
                  <c:v>43951</c:v>
                </c:pt>
                <c:pt idx="244">
                  <c:v>43982</c:v>
                </c:pt>
                <c:pt idx="245">
                  <c:v>44012</c:v>
                </c:pt>
                <c:pt idx="246">
                  <c:v>44043</c:v>
                </c:pt>
                <c:pt idx="247">
                  <c:v>44074</c:v>
                </c:pt>
                <c:pt idx="248">
                  <c:v>44104</c:v>
                </c:pt>
                <c:pt idx="249">
                  <c:v>44135</c:v>
                </c:pt>
                <c:pt idx="250">
                  <c:v>44165</c:v>
                </c:pt>
                <c:pt idx="251">
                  <c:v>44196</c:v>
                </c:pt>
                <c:pt idx="252">
                  <c:v>44227</c:v>
                </c:pt>
                <c:pt idx="253">
                  <c:v>44255</c:v>
                </c:pt>
                <c:pt idx="254">
                  <c:v>44286</c:v>
                </c:pt>
                <c:pt idx="255">
                  <c:v>44316</c:v>
                </c:pt>
                <c:pt idx="256">
                  <c:v>44347</c:v>
                </c:pt>
                <c:pt idx="257">
                  <c:v>44377</c:v>
                </c:pt>
                <c:pt idx="258">
                  <c:v>44408</c:v>
                </c:pt>
                <c:pt idx="259">
                  <c:v>44439</c:v>
                </c:pt>
                <c:pt idx="260">
                  <c:v>44469</c:v>
                </c:pt>
                <c:pt idx="261">
                  <c:v>44500</c:v>
                </c:pt>
                <c:pt idx="262">
                  <c:v>44530</c:v>
                </c:pt>
                <c:pt idx="263">
                  <c:v>44561</c:v>
                </c:pt>
                <c:pt idx="264">
                  <c:v>44592</c:v>
                </c:pt>
                <c:pt idx="265">
                  <c:v>44620</c:v>
                </c:pt>
                <c:pt idx="266">
                  <c:v>44651</c:v>
                </c:pt>
                <c:pt idx="267">
                  <c:v>44681</c:v>
                </c:pt>
                <c:pt idx="268">
                  <c:v>44712</c:v>
                </c:pt>
                <c:pt idx="269">
                  <c:v>44742</c:v>
                </c:pt>
                <c:pt idx="270">
                  <c:v>44773</c:v>
                </c:pt>
                <c:pt idx="271">
                  <c:v>44804</c:v>
                </c:pt>
                <c:pt idx="272">
                  <c:v>44834</c:v>
                </c:pt>
                <c:pt idx="273">
                  <c:v>44865</c:v>
                </c:pt>
                <c:pt idx="274">
                  <c:v>44895</c:v>
                </c:pt>
                <c:pt idx="275">
                  <c:v>44926</c:v>
                </c:pt>
                <c:pt idx="276">
                  <c:v>44957</c:v>
                </c:pt>
                <c:pt idx="277">
                  <c:v>44985</c:v>
                </c:pt>
                <c:pt idx="278">
                  <c:v>45016</c:v>
                </c:pt>
                <c:pt idx="279">
                  <c:v>45046</c:v>
                </c:pt>
                <c:pt idx="280">
                  <c:v>45077</c:v>
                </c:pt>
                <c:pt idx="281">
                  <c:v>45107</c:v>
                </c:pt>
                <c:pt idx="282">
                  <c:v>45138</c:v>
                </c:pt>
                <c:pt idx="283">
                  <c:v>45169</c:v>
                </c:pt>
                <c:pt idx="284">
                  <c:v>45199</c:v>
                </c:pt>
                <c:pt idx="285">
                  <c:v>45230</c:v>
                </c:pt>
                <c:pt idx="286">
                  <c:v>45260</c:v>
                </c:pt>
                <c:pt idx="287">
                  <c:v>45291</c:v>
                </c:pt>
                <c:pt idx="288">
                  <c:v>45322</c:v>
                </c:pt>
              </c:numCache>
            </c:numRef>
          </c:cat>
          <c:val>
            <c:numRef>
              <c:extLst>
                <c:ext xmlns:c15="http://schemas.microsoft.com/office/drawing/2012/chart" uri="{02D57815-91ED-43cb-92C2-25804820EDAC}">
                  <c15:fullRef>
                    <c15:sqref>'as posted'!$AT$9:$AT$351</c15:sqref>
                  </c15:fullRef>
                </c:ext>
              </c:extLst>
              <c:f>('as posted'!$AT$9:$AT$297,'as posted'!$AT$309:$AT$351)</c:f>
              <c:numCache>
                <c:formatCode>#,##0.0000</c:formatCode>
                <c:ptCount val="332"/>
                <c:pt idx="1">
                  <c:v>5.5772448410482046E-2</c:v>
                </c:pt>
                <c:pt idx="2">
                  <c:v>0.33444816053511389</c:v>
                </c:pt>
                <c:pt idx="3">
                  <c:v>0.16666666666667299</c:v>
                </c:pt>
                <c:pt idx="4">
                  <c:v>0.22185246810869508</c:v>
                </c:pt>
                <c:pt idx="5">
                  <c:v>0.22136137244051229</c:v>
                </c:pt>
                <c:pt idx="6">
                  <c:v>0.22087244616234439</c:v>
                </c:pt>
                <c:pt idx="7">
                  <c:v>0.22038567493113262</c:v>
                </c:pt>
                <c:pt idx="8">
                  <c:v>0.21990104452996465</c:v>
                </c:pt>
                <c:pt idx="9">
                  <c:v>0.16456390565001805</c:v>
                </c:pt>
                <c:pt idx="10">
                  <c:v>0.2738225629791895</c:v>
                </c:pt>
                <c:pt idx="11">
                  <c:v>0.10922992900055546</c:v>
                </c:pt>
                <c:pt idx="12">
                  <c:v>0.32733224222585616</c:v>
                </c:pt>
                <c:pt idx="13">
                  <c:v>0.27188689505165847</c:v>
                </c:pt>
                <c:pt idx="14">
                  <c:v>0.16268980477222503</c:v>
                </c:pt>
                <c:pt idx="15">
                  <c:v>0.21656740660530899</c:v>
                </c:pt>
                <c:pt idx="16">
                  <c:v>0.10804970286332634</c:v>
                </c:pt>
                <c:pt idx="17">
                  <c:v>0.37776578521316168</c:v>
                </c:pt>
                <c:pt idx="18">
                  <c:v>0.21505376344086324</c:v>
                </c:pt>
                <c:pt idx="19">
                  <c:v>0.16094420600857454</c:v>
                </c:pt>
                <c:pt idx="20">
                  <c:v>0.21424745581146531</c:v>
                </c:pt>
                <c:pt idx="21">
                  <c:v>0.16034206306788423</c:v>
                </c:pt>
                <c:pt idx="22">
                  <c:v>0.37353255069369723</c:v>
                </c:pt>
                <c:pt idx="23">
                  <c:v>0.15948963317384976</c:v>
                </c:pt>
                <c:pt idx="24">
                  <c:v>0.15923566878979986</c:v>
                </c:pt>
                <c:pt idx="25">
                  <c:v>0.21197668256492086</c:v>
                </c:pt>
                <c:pt idx="26">
                  <c:v>5.2882072977257708E-2</c:v>
                </c:pt>
                <c:pt idx="27">
                  <c:v>0.26427061310782241</c:v>
                </c:pt>
                <c:pt idx="28">
                  <c:v>0.15814443858724903</c:v>
                </c:pt>
                <c:pt idx="29">
                  <c:v>0.10526315789473085</c:v>
                </c:pt>
                <c:pt idx="30">
                  <c:v>0.15772870662461166</c:v>
                </c:pt>
                <c:pt idx="31">
                  <c:v>0.31496062992125684</c:v>
                </c:pt>
                <c:pt idx="32">
                  <c:v>0.1046572475143993</c:v>
                </c:pt>
                <c:pt idx="33">
                  <c:v>0.10454783063250843</c:v>
                </c:pt>
                <c:pt idx="34">
                  <c:v>0.20887728459530325</c:v>
                </c:pt>
                <c:pt idx="35">
                  <c:v>0.10422094841062461</c:v>
                </c:pt>
                <c:pt idx="36">
                  <c:v>0.15616866215513345</c:v>
                </c:pt>
                <c:pt idx="37">
                  <c:v>5.1975051975049015E-2</c:v>
                </c:pt>
                <c:pt idx="38">
                  <c:v>0</c:v>
                </c:pt>
                <c:pt idx="39">
                  <c:v>0</c:v>
                </c:pt>
                <c:pt idx="40">
                  <c:v>0.20779220779221075</c:v>
                </c:pt>
                <c:pt idx="41">
                  <c:v>5.1840331778120433E-2</c:v>
                </c:pt>
                <c:pt idx="42">
                  <c:v>0.20725388601036562</c:v>
                </c:pt>
                <c:pt idx="43">
                  <c:v>0.1034126163391875</c:v>
                </c:pt>
                <c:pt idx="44">
                  <c:v>5.1652892561980537E-2</c:v>
                </c:pt>
                <c:pt idx="45">
                  <c:v>0.15487867836861713</c:v>
                </c:pt>
                <c:pt idx="46">
                  <c:v>0</c:v>
                </c:pt>
                <c:pt idx="47">
                  <c:v>0.10309278350514879</c:v>
                </c:pt>
                <c:pt idx="48">
                  <c:v>0.20597322348095043</c:v>
                </c:pt>
                <c:pt idx="49">
                  <c:v>0.15416238437821755</c:v>
                </c:pt>
                <c:pt idx="50">
                  <c:v>0.30785017957926847</c:v>
                </c:pt>
                <c:pt idx="51">
                  <c:v>0.20460358056266273</c:v>
                </c:pt>
                <c:pt idx="52">
                  <c:v>0.15313935681469268</c:v>
                </c:pt>
                <c:pt idx="53">
                  <c:v>0.20387359836901414</c:v>
                </c:pt>
                <c:pt idx="54">
                  <c:v>0.10172939979654987</c:v>
                </c:pt>
                <c:pt idx="55">
                  <c:v>5.0813008130078413E-2</c:v>
                </c:pt>
                <c:pt idx="56">
                  <c:v>0.30472320975113981</c:v>
                </c:pt>
                <c:pt idx="57">
                  <c:v>0.20253164556962314</c:v>
                </c:pt>
                <c:pt idx="58">
                  <c:v>0.20212228398181187</c:v>
                </c:pt>
                <c:pt idx="59">
                  <c:v>0.15128593040846341</c:v>
                </c:pt>
                <c:pt idx="60">
                  <c:v>0.20140986908358796</c:v>
                </c:pt>
                <c:pt idx="61">
                  <c:v>0.20100502512563098</c:v>
                </c:pt>
                <c:pt idx="62">
                  <c:v>0.35105315947842958</c:v>
                </c:pt>
                <c:pt idx="63">
                  <c:v>4.9975012493750283E-2</c:v>
                </c:pt>
                <c:pt idx="64">
                  <c:v>0.14985014985015555</c:v>
                </c:pt>
                <c:pt idx="65">
                  <c:v>4.9875311720695419E-2</c:v>
                </c:pt>
                <c:pt idx="66">
                  <c:v>0.14955134596211933</c:v>
                </c:pt>
                <c:pt idx="67">
                  <c:v>9.9552015928316889E-2</c:v>
                </c:pt>
                <c:pt idx="68">
                  <c:v>9.9453008453514208E-2</c:v>
                </c:pt>
                <c:pt idx="69">
                  <c:v>0.3477396920019814</c:v>
                </c:pt>
                <c:pt idx="70">
                  <c:v>0.24752475247524752</c:v>
                </c:pt>
                <c:pt idx="71">
                  <c:v>0.14814814814815375</c:v>
                </c:pt>
                <c:pt idx="72">
                  <c:v>0.19723865877710908</c:v>
                </c:pt>
                <c:pt idx="73">
                  <c:v>0.19685039370079022</c:v>
                </c:pt>
                <c:pt idx="74">
                  <c:v>0.34381139489195339</c:v>
                </c:pt>
                <c:pt idx="75">
                  <c:v>0.24473813020068524</c:v>
                </c:pt>
                <c:pt idx="76">
                  <c:v>0.29296874999999722</c:v>
                </c:pt>
                <c:pt idx="77">
                  <c:v>0.243427458617332</c:v>
                </c:pt>
                <c:pt idx="78">
                  <c:v>0.19426906265177546</c:v>
                </c:pt>
                <c:pt idx="79">
                  <c:v>0.24236548715462916</c:v>
                </c:pt>
                <c:pt idx="80">
                  <c:v>0.19342359767890582</c:v>
                </c:pt>
                <c:pt idx="81">
                  <c:v>0.1930501930501958</c:v>
                </c:pt>
                <c:pt idx="82">
                  <c:v>9.6339113680162361E-2</c:v>
                </c:pt>
                <c:pt idx="83">
                  <c:v>0.14436958614051151</c:v>
                </c:pt>
                <c:pt idx="84">
                  <c:v>0.24026910139356081</c:v>
                </c:pt>
                <c:pt idx="85">
                  <c:v>0.2564717162032582</c:v>
                </c:pt>
                <c:pt idx="86">
                  <c:v>0.13531929136682785</c:v>
                </c:pt>
                <c:pt idx="87">
                  <c:v>0.1571020638149575</c:v>
                </c:pt>
                <c:pt idx="88">
                  <c:v>0.14827387280865928</c:v>
                </c:pt>
                <c:pt idx="89">
                  <c:v>0.15900370373896885</c:v>
                </c:pt>
                <c:pt idx="90">
                  <c:v>0.18109053576181613</c:v>
                </c:pt>
                <c:pt idx="91">
                  <c:v>0.16415764827563475</c:v>
                </c:pt>
                <c:pt idx="92">
                  <c:v>0.20604493200517354</c:v>
                </c:pt>
                <c:pt idx="93">
                  <c:v>0.24721820433553426</c:v>
                </c:pt>
                <c:pt idx="94">
                  <c:v>0.27490015418927954</c:v>
                </c:pt>
                <c:pt idx="95">
                  <c:v>0.2388789617229426</c:v>
                </c:pt>
                <c:pt idx="96">
                  <c:v>0.28287547849582501</c:v>
                </c:pt>
                <c:pt idx="97">
                  <c:v>7.8588770226086027E-2</c:v>
                </c:pt>
                <c:pt idx="98">
                  <c:v>0.22483044232234167</c:v>
                </c:pt>
                <c:pt idx="99">
                  <c:v>6.5292416752175536E-2</c:v>
                </c:pt>
                <c:pt idx="100">
                  <c:v>0.17524235645041236</c:v>
                </c:pt>
                <c:pt idx="101">
                  <c:v>0.2270443294748202</c:v>
                </c:pt>
                <c:pt idx="102">
                  <c:v>0.25113265002970736</c:v>
                </c:pt>
                <c:pt idx="103">
                  <c:v>0.19818026069038838</c:v>
                </c:pt>
                <c:pt idx="104">
                  <c:v>0.14787909035874228</c:v>
                </c:pt>
                <c:pt idx="105">
                  <c:v>3.4607983831157825E-2</c:v>
                </c:pt>
                <c:pt idx="106">
                  <c:v>7.3343543000531308E-2</c:v>
                </c:pt>
                <c:pt idx="107">
                  <c:v>-1.0140725615007978E-2</c:v>
                </c:pt>
                <c:pt idx="108">
                  <c:v>0.19407629364987541</c:v>
                </c:pt>
                <c:pt idx="109">
                  <c:v>0.20520276425607001</c:v>
                </c:pt>
                <c:pt idx="110">
                  <c:v>0.21166985013222908</c:v>
                </c:pt>
                <c:pt idx="111">
                  <c:v>0.20755728443595414</c:v>
                </c:pt>
                <c:pt idx="112">
                  <c:v>9.0532495679134323E-2</c:v>
                </c:pt>
                <c:pt idx="113">
                  <c:v>9.5018821035704415E-2</c:v>
                </c:pt>
                <c:pt idx="114">
                  <c:v>6.8914527730115402E-2</c:v>
                </c:pt>
                <c:pt idx="115">
                  <c:v>0.10626507892348644</c:v>
                </c:pt>
                <c:pt idx="116">
                  <c:v>0.19316980719465421</c:v>
                </c:pt>
                <c:pt idx="117">
                  <c:v>0.26418697708258337</c:v>
                </c:pt>
                <c:pt idx="118">
                  <c:v>7.4829592609553713E-2</c:v>
                </c:pt>
                <c:pt idx="119">
                  <c:v>9.7432318526643621E-2</c:v>
                </c:pt>
                <c:pt idx="120">
                  <c:v>-0.11227765176723685</c:v>
                </c:pt>
                <c:pt idx="121">
                  <c:v>4.4417652844309222E-2</c:v>
                </c:pt>
                <c:pt idx="122">
                  <c:v>2.3558086539721426E-2</c:v>
                </c:pt>
                <c:pt idx="123">
                  <c:v>1.7664403509335271E-2</c:v>
                </c:pt>
                <c:pt idx="124">
                  <c:v>6.3399480124256793E-2</c:v>
                </c:pt>
                <c:pt idx="125">
                  <c:v>0.10499542907830275</c:v>
                </c:pt>
                <c:pt idx="126">
                  <c:v>7.6403519082801144E-2</c:v>
                </c:pt>
                <c:pt idx="127">
                  <c:v>6.5955015065745679E-2</c:v>
                </c:pt>
                <c:pt idx="128">
                  <c:v>9.1192682915830325E-2</c:v>
                </c:pt>
                <c:pt idx="129">
                  <c:v>5.3673475831149453E-2</c:v>
                </c:pt>
                <c:pt idx="130">
                  <c:v>0.14380381373123038</c:v>
                </c:pt>
                <c:pt idx="131">
                  <c:v>8.7328774831301692E-2</c:v>
                </c:pt>
                <c:pt idx="132">
                  <c:v>0.20688755661298444</c:v>
                </c:pt>
                <c:pt idx="133">
                  <c:v>0.18401906617056168</c:v>
                </c:pt>
                <c:pt idx="134">
                  <c:v>0.10796862189926837</c:v>
                </c:pt>
                <c:pt idx="135">
                  <c:v>0.12217279619071314</c:v>
                </c:pt>
                <c:pt idx="136">
                  <c:v>0.2002440474328121</c:v>
                </c:pt>
                <c:pt idx="137">
                  <c:v>0.23285379725660371</c:v>
                </c:pt>
                <c:pt idx="138">
                  <c:v>0.23186780419853695</c:v>
                </c:pt>
                <c:pt idx="139">
                  <c:v>0.28594517312115614</c:v>
                </c:pt>
                <c:pt idx="140">
                  <c:v>0.11334354605909813</c:v>
                </c:pt>
                <c:pt idx="141">
                  <c:v>0.1715918237380506</c:v>
                </c:pt>
                <c:pt idx="142">
                  <c:v>0.17350533760695111</c:v>
                </c:pt>
                <c:pt idx="143">
                  <c:v>0.2230067122376036</c:v>
                </c:pt>
                <c:pt idx="144">
                  <c:v>0.20755920054528632</c:v>
                </c:pt>
                <c:pt idx="145">
                  <c:v>6.8896817142573522E-2</c:v>
                </c:pt>
                <c:pt idx="146">
                  <c:v>0.19470780673058266</c:v>
                </c:pt>
                <c:pt idx="147">
                  <c:v>0.18688889083412516</c:v>
                </c:pt>
                <c:pt idx="148">
                  <c:v>0.13935912278018758</c:v>
                </c:pt>
                <c:pt idx="149">
                  <c:v>0.17406554287509202</c:v>
                </c:pt>
                <c:pt idx="150">
                  <c:v>0.15111726612752574</c:v>
                </c:pt>
                <c:pt idx="151">
                  <c:v>0.11436274296647617</c:v>
                </c:pt>
                <c:pt idx="152">
                  <c:v>0.18502994792231683</c:v>
                </c:pt>
                <c:pt idx="153">
                  <c:v>0.1582422537165292</c:v>
                </c:pt>
                <c:pt idx="154">
                  <c:v>0.13245377103678044</c:v>
                </c:pt>
                <c:pt idx="155">
                  <c:v>0.17075173993860795</c:v>
                </c:pt>
                <c:pt idx="156">
                  <c:v>0.21749919085123276</c:v>
                </c:pt>
                <c:pt idx="157">
                  <c:v>0.14640721012447841</c:v>
                </c:pt>
                <c:pt idx="158">
                  <c:v>9.6745481986001039E-2</c:v>
                </c:pt>
                <c:pt idx="159">
                  <c:v>1.632344476231453E-2</c:v>
                </c:pt>
                <c:pt idx="160">
                  <c:v>7.0437053326010038E-2</c:v>
                </c:pt>
                <c:pt idx="161">
                  <c:v>0.15193393878005843</c:v>
                </c:pt>
                <c:pt idx="162">
                  <c:v>0.22712663381187106</c:v>
                </c:pt>
                <c:pt idx="163">
                  <c:v>0.19497178040021262</c:v>
                </c:pt>
                <c:pt idx="164">
                  <c:v>0.15533251399698547</c:v>
                </c:pt>
                <c:pt idx="165">
                  <c:v>9.4162760971454471E-2</c:v>
                </c:pt>
                <c:pt idx="166">
                  <c:v>0.18644565619932515</c:v>
                </c:pt>
                <c:pt idx="167">
                  <c:v>0.16995313542289747</c:v>
                </c:pt>
                <c:pt idx="168">
                  <c:v>8.5680716324732717E-2</c:v>
                </c:pt>
                <c:pt idx="169">
                  <c:v>9.4930941977695263E-2</c:v>
                </c:pt>
                <c:pt idx="170">
                  <c:v>0.18629464191205949</c:v>
                </c:pt>
                <c:pt idx="171">
                  <c:v>0.18890649762282205</c:v>
                </c:pt>
                <c:pt idx="172">
                  <c:v>0.19276844165485321</c:v>
                </c:pt>
                <c:pt idx="173">
                  <c:v>0.12966837733497497</c:v>
                </c:pt>
                <c:pt idx="174">
                  <c:v>0.15052325752511347</c:v>
                </c:pt>
                <c:pt idx="175">
                  <c:v>8.8163059677998257E-2</c:v>
                </c:pt>
                <c:pt idx="176">
                  <c:v>0.15981208447809409</c:v>
                </c:pt>
                <c:pt idx="177">
                  <c:v>0.16960793346343636</c:v>
                </c:pt>
                <c:pt idx="178">
                  <c:v>0.11162627356380295</c:v>
                </c:pt>
                <c:pt idx="179">
                  <c:v>5.2618830859693461E-2</c:v>
                </c:pt>
                <c:pt idx="180">
                  <c:v>9.4747562441566985E-2</c:v>
                </c:pt>
                <c:pt idx="181">
                  <c:v>0.15053521314701576</c:v>
                </c:pt>
                <c:pt idx="182">
                  <c:v>0.24274270106423665</c:v>
                </c:pt>
                <c:pt idx="183">
                  <c:v>0.24547776785529196</c:v>
                </c:pt>
                <c:pt idx="184">
                  <c:v>0.14170526961291446</c:v>
                </c:pt>
                <c:pt idx="185">
                  <c:v>0.15557247360233226</c:v>
                </c:pt>
                <c:pt idx="186">
                  <c:v>0.20697005750545508</c:v>
                </c:pt>
                <c:pt idx="187">
                  <c:v>0.10388967905510257</c:v>
                </c:pt>
                <c:pt idx="188">
                  <c:v>0.20550455692970229</c:v>
                </c:pt>
                <c:pt idx="189">
                  <c:v>0.18576665735093384</c:v>
                </c:pt>
                <c:pt idx="190">
                  <c:v>0.19403695316859193</c:v>
                </c:pt>
                <c:pt idx="191">
                  <c:v>0.12528609037793947</c:v>
                </c:pt>
                <c:pt idx="192">
                  <c:v>0.16683909432543251</c:v>
                </c:pt>
                <c:pt idx="193">
                  <c:v>0.2265722275519905</c:v>
                </c:pt>
                <c:pt idx="194">
                  <c:v>0.16414809987374038</c:v>
                </c:pt>
                <c:pt idx="195">
                  <c:v>0.25944134714308587</c:v>
                </c:pt>
                <c:pt idx="196">
                  <c:v>0.23767901975656672</c:v>
                </c:pt>
                <c:pt idx="197">
                  <c:v>0.16306744841929438</c:v>
                </c:pt>
                <c:pt idx="198">
                  <c:v>0.11674880827341669</c:v>
                </c:pt>
                <c:pt idx="199">
                  <c:v>0.2396813932187089</c:v>
                </c:pt>
                <c:pt idx="200">
                  <c:v>0.16866393208358774</c:v>
                </c:pt>
                <c:pt idx="201">
                  <c:v>0.1205584266321533</c:v>
                </c:pt>
                <c:pt idx="202">
                  <c:v>0.13606698188181784</c:v>
                </c:pt>
                <c:pt idx="203">
                  <c:v>0.17596530397104107</c:v>
                </c:pt>
                <c:pt idx="204">
                  <c:v>0.21887003841230213</c:v>
                </c:pt>
                <c:pt idx="205">
                  <c:v>0.21200397657175496</c:v>
                </c:pt>
                <c:pt idx="206">
                  <c:v>-2.1514115650324721E-2</c:v>
                </c:pt>
                <c:pt idx="207">
                  <c:v>0.11277416475389548</c:v>
                </c:pt>
                <c:pt idx="208">
                  <c:v>8.0803416830198566E-2</c:v>
                </c:pt>
                <c:pt idx="209">
                  <c:v>0.12568110408463687</c:v>
                </c:pt>
                <c:pt idx="210">
                  <c:v>9.4936960269479675E-2</c:v>
                </c:pt>
                <c:pt idx="211">
                  <c:v>0.21826696033493379</c:v>
                </c:pt>
                <c:pt idx="212">
                  <c:v>0.10968776605223643</c:v>
                </c:pt>
                <c:pt idx="213">
                  <c:v>0.28242330269132737</c:v>
                </c:pt>
                <c:pt idx="214">
                  <c:v>0.11438669012250895</c:v>
                </c:pt>
                <c:pt idx="215">
                  <c:v>0.20802471081412974</c:v>
                </c:pt>
                <c:pt idx="216">
                  <c:v>0.33812474444060547</c:v>
                </c:pt>
                <c:pt idx="217">
                  <c:v>0.19866459773357978</c:v>
                </c:pt>
                <c:pt idx="218">
                  <c:v>0.21899722733867616</c:v>
                </c:pt>
                <c:pt idx="219">
                  <c:v>0.14008608075044793</c:v>
                </c:pt>
                <c:pt idx="220">
                  <c:v>0.20067801893776505</c:v>
                </c:pt>
                <c:pt idx="221">
                  <c:v>9.8776954636496578E-2</c:v>
                </c:pt>
                <c:pt idx="222">
                  <c:v>0.11655056934953568</c:v>
                </c:pt>
                <c:pt idx="223">
                  <c:v>7.4505527766893648E-2</c:v>
                </c:pt>
                <c:pt idx="224">
                  <c:v>0.18496186373311801</c:v>
                </c:pt>
                <c:pt idx="225">
                  <c:v>0.2124876145652628</c:v>
                </c:pt>
                <c:pt idx="226">
                  <c:v>0.20160900983714791</c:v>
                </c:pt>
                <c:pt idx="227">
                  <c:v>0.24051896592261254</c:v>
                </c:pt>
                <c:pt idx="228">
                  <c:v>0.2703191149836891</c:v>
                </c:pt>
                <c:pt idx="229">
                  <c:v>0.16106394238511118</c:v>
                </c:pt>
                <c:pt idx="230">
                  <c:v>0.14587305598310349</c:v>
                </c:pt>
                <c:pt idx="231">
                  <c:v>0.16439382643835299</c:v>
                </c:pt>
                <c:pt idx="232">
                  <c:v>8.397042714228424E-2</c:v>
                </c:pt>
                <c:pt idx="233">
                  <c:v>0.19907176117490147</c:v>
                </c:pt>
                <c:pt idx="234">
                  <c:v>0.20590776397870011</c:v>
                </c:pt>
                <c:pt idx="235">
                  <c:v>0.22675478577941238</c:v>
                </c:pt>
                <c:pt idx="236">
                  <c:v>0.19365082974263284</c:v>
                </c:pt>
                <c:pt idx="237">
                  <c:v>0.22013101956217776</c:v>
                </c:pt>
                <c:pt idx="238">
                  <c:v>0.2181379024040361</c:v>
                </c:pt>
                <c:pt idx="239">
                  <c:v>0.17774564297226114</c:v>
                </c:pt>
                <c:pt idx="240">
                  <c:v>0.25486805503345511</c:v>
                </c:pt>
                <c:pt idx="241">
                  <c:v>0.26396898364442467</c:v>
                </c:pt>
                <c:pt idx="242">
                  <c:v>-0.12490557288277694</c:v>
                </c:pt>
                <c:pt idx="243">
                  <c:v>-0.47628319379333778</c:v>
                </c:pt>
                <c:pt idx="244">
                  <c:v>-0.12603650920253862</c:v>
                </c:pt>
                <c:pt idx="245">
                  <c:v>0.14239379795901691</c:v>
                </c:pt>
                <c:pt idx="246">
                  <c:v>0.57704099097573791</c:v>
                </c:pt>
                <c:pt idx="247">
                  <c:v>0.38036750158018795</c:v>
                </c:pt>
                <c:pt idx="248">
                  <c:v>0.19002198293527736</c:v>
                </c:pt>
                <c:pt idx="249">
                  <c:v>0.14131647452584437</c:v>
                </c:pt>
                <c:pt idx="250">
                  <c:v>0.2551247771836051</c:v>
                </c:pt>
                <c:pt idx="251">
                  <c:v>0.138165034985754</c:v>
                </c:pt>
                <c:pt idx="252">
                  <c:v>3.0332174299049525E-2</c:v>
                </c:pt>
                <c:pt idx="253">
                  <c:v>0.14458882783204127</c:v>
                </c:pt>
                <c:pt idx="254">
                  <c:v>0.23927950283037544</c:v>
                </c:pt>
                <c:pt idx="255">
                  <c:v>0.81190299895749585</c:v>
                </c:pt>
                <c:pt idx="256">
                  <c:v>0.66833537354064554</c:v>
                </c:pt>
                <c:pt idx="257">
                  <c:v>0.75900019601151059</c:v>
                </c:pt>
                <c:pt idx="258">
                  <c:v>0.36997676387414441</c:v>
                </c:pt>
                <c:pt idx="259">
                  <c:v>0.13674931445880717</c:v>
                </c:pt>
                <c:pt idx="260">
                  <c:v>0.25699569523249133</c:v>
                </c:pt>
                <c:pt idx="261">
                  <c:v>0.68392263415680921</c:v>
                </c:pt>
                <c:pt idx="262">
                  <c:v>0.62849980292802143</c:v>
                </c:pt>
                <c:pt idx="263">
                  <c:v>0.6450406326197301</c:v>
                </c:pt>
                <c:pt idx="264">
                  <c:v>0.55746245893534307</c:v>
                </c:pt>
                <c:pt idx="265">
                  <c:v>0.51462461342138177</c:v>
                </c:pt>
                <c:pt idx="266">
                  <c:v>0.26154491877886243</c:v>
                </c:pt>
                <c:pt idx="267">
                  <c:v>0.50996225448984389</c:v>
                </c:pt>
                <c:pt idx="268">
                  <c:v>0.53594478770459919</c:v>
                </c:pt>
                <c:pt idx="269">
                  <c:v>0.65052452819851858</c:v>
                </c:pt>
                <c:pt idx="270">
                  <c:v>0.3684024328847737</c:v>
                </c:pt>
                <c:pt idx="271">
                  <c:v>0.51312467167138665</c:v>
                </c:pt>
                <c:pt idx="272">
                  <c:v>0.57828026530081533</c:v>
                </c:pt>
                <c:pt idx="273">
                  <c:v>0.35771278378994764</c:v>
                </c:pt>
                <c:pt idx="274">
                  <c:v>0.31434670336827808</c:v>
                </c:pt>
                <c:pt idx="275">
                  <c:v>0.37663341014746604</c:v>
                </c:pt>
                <c:pt idx="276">
                  <c:v>0.42664295690773474</c:v>
                </c:pt>
                <c:pt idx="277">
                  <c:v>0.46744563260425703</c:v>
                </c:pt>
                <c:pt idx="278">
                  <c:v>0.32486748826136685</c:v>
                </c:pt>
                <c:pt idx="279">
                  <c:v>0.46769710794723379</c:v>
                </c:pt>
                <c:pt idx="280">
                  <c:v>0.36112860027599353</c:v>
                </c:pt>
                <c:pt idx="281">
                  <c:v>0.19470430299759772</c:v>
                </c:pt>
                <c:pt idx="282">
                  <c:v>0.22709208584080473</c:v>
                </c:pt>
                <c:pt idx="283">
                  <c:v>0.23013805046206048</c:v>
                </c:pt>
                <c:pt idx="284">
                  <c:v>0.31906373524168741</c:v>
                </c:pt>
                <c:pt idx="285">
                  <c:v>0.24014627676696826</c:v>
                </c:pt>
                <c:pt idx="286">
                  <c:v>0.30797392337583196</c:v>
                </c:pt>
                <c:pt idx="287">
                  <c:v>0.27533304092537952</c:v>
                </c:pt>
                <c:pt idx="288">
                  <c:v>0.39238974614394379</c:v>
                </c:pt>
              </c:numCache>
            </c:numRef>
          </c:val>
          <c:smooth val="0"/>
          <c:extLst>
            <c:ext xmlns:c16="http://schemas.microsoft.com/office/drawing/2014/chart" uri="{C3380CC4-5D6E-409C-BE32-E72D297353CC}">
              <c16:uniqueId val="{00000003-6B45-4257-B2A2-D13CA80D837A}"/>
            </c:ext>
          </c:extLst>
        </c:ser>
        <c:dLbls>
          <c:showLegendKey val="0"/>
          <c:showVal val="0"/>
          <c:showCatName val="0"/>
          <c:showSerName val="0"/>
          <c:showPercent val="0"/>
          <c:showBubbleSize val="0"/>
        </c:dLbls>
        <c:marker val="1"/>
        <c:smooth val="0"/>
        <c:axId val="2121043312"/>
        <c:axId val="917559456"/>
      </c:lineChart>
      <c:dateAx>
        <c:axId val="2121039952"/>
        <c:scaling>
          <c:orientation val="minMax"/>
          <c:max val="45292"/>
          <c:min val="44927"/>
        </c:scaling>
        <c:delete val="0"/>
        <c:axPos val="b"/>
        <c:numFmt formatCode="[$-409]mmm\-yy;@" sourceLinked="0"/>
        <c:majorTickMark val="out"/>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79910368"/>
        <c:crosses val="autoZero"/>
        <c:auto val="1"/>
        <c:lblOffset val="100"/>
        <c:baseTimeUnit val="months"/>
      </c:dateAx>
      <c:valAx>
        <c:axId val="1479910368"/>
        <c:scaling>
          <c:orientation val="minMax"/>
          <c:max val="0.8"/>
          <c:min val="-0.1"/>
        </c:scaling>
        <c:delete val="0"/>
        <c:axPos val="l"/>
        <c:numFmt formatCode="#,##0.0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21039952"/>
        <c:crosses val="autoZero"/>
        <c:crossBetween val="between"/>
      </c:valAx>
      <c:valAx>
        <c:axId val="917559456"/>
        <c:scaling>
          <c:orientation val="minMax"/>
          <c:max val="0.8"/>
          <c:min val="-0.1"/>
        </c:scaling>
        <c:delete val="0"/>
        <c:axPos val="r"/>
        <c:numFmt formatCode="#,##0.0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21043312"/>
        <c:crosses val="max"/>
        <c:crossBetween val="between"/>
        <c:majorUnit val="0.1"/>
      </c:valAx>
      <c:dateAx>
        <c:axId val="2121043312"/>
        <c:scaling>
          <c:orientation val="minMax"/>
        </c:scaling>
        <c:delete val="1"/>
        <c:axPos val="b"/>
        <c:numFmt formatCode="mmm&quot;-&quot;yyyy" sourceLinked="1"/>
        <c:majorTickMark val="out"/>
        <c:minorTickMark val="none"/>
        <c:tickLblPos val="nextTo"/>
        <c:crossAx val="917559456"/>
        <c:crosses val="autoZero"/>
        <c:auto val="1"/>
        <c:lblOffset val="100"/>
        <c:baseTimeUnit val="months"/>
      </c:dateAx>
      <c:spPr>
        <a:noFill/>
        <a:ln>
          <a:noFill/>
        </a:ln>
        <a:effectLst/>
      </c:spPr>
    </c:plotArea>
    <c:legend>
      <c:legendPos val="r"/>
      <c:layout>
        <c:manualLayout>
          <c:xMode val="edge"/>
          <c:yMode val="edge"/>
          <c:x val="0.24341178298906435"/>
          <c:y val="0.15340730136005726"/>
          <c:w val="0.62087879453315342"/>
          <c:h val="0.2121247912192794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3</xdr:col>
      <xdr:colOff>43962</xdr:colOff>
      <xdr:row>8</xdr:row>
      <xdr:rowOff>175846</xdr:rowOff>
    </xdr:from>
    <xdr:to>
      <xdr:col>11</xdr:col>
      <xdr:colOff>593480</xdr:colOff>
      <xdr:row>26</xdr:row>
      <xdr:rowOff>99646</xdr:rowOff>
    </xdr:to>
    <xdr:graphicFrame macro="">
      <xdr:nvGraphicFramePr>
        <xdr:cNvPr id="4" name="Chart 3">
          <a:extLst>
            <a:ext uri="{FF2B5EF4-FFF2-40B4-BE49-F238E27FC236}">
              <a16:creationId xmlns:a16="http://schemas.microsoft.com/office/drawing/2014/main" id="{193B0278-F417-4985-BC63-BB99A7BF0F8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0.02512</cdr:x>
      <cdr:y>0.05667</cdr:y>
    </cdr:from>
    <cdr:to>
      <cdr:x>0.84594</cdr:x>
      <cdr:y>0.13112</cdr:y>
    </cdr:to>
    <cdr:sp macro="" textlink="">
      <cdr:nvSpPr>
        <cdr:cNvPr id="5" name="TextBox 1">
          <a:extLst xmlns:a="http://schemas.openxmlformats.org/drawingml/2006/main">
            <a:ext uri="{FF2B5EF4-FFF2-40B4-BE49-F238E27FC236}">
              <a16:creationId xmlns:a16="http://schemas.microsoft.com/office/drawing/2014/main" id="{D83970F4-71E3-E067-DF4B-A0117207D3FB}"/>
            </a:ext>
          </a:extLst>
        </cdr:cNvPr>
        <cdr:cNvSpPr txBox="1"/>
      </cdr:nvSpPr>
      <cdr:spPr>
        <a:xfrm xmlns:a="http://schemas.openxmlformats.org/drawingml/2006/main">
          <a:off x="131396" y="190012"/>
          <a:ext cx="4294066" cy="2496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effectLst/>
              <a:latin typeface="+mn-lt"/>
              <a:ea typeface="+mn-ea"/>
              <a:cs typeface="+mn-cs"/>
            </a:rPr>
            <a:t>Percentage point</a:t>
          </a:r>
          <a:r>
            <a:rPr lang="en-US" sz="1100" baseline="0">
              <a:effectLst/>
              <a:latin typeface="+mn-lt"/>
              <a:ea typeface="+mn-ea"/>
              <a:cs typeface="+mn-cs"/>
            </a:rPr>
            <a:t> contribution to month-over-month core CPI inflation</a:t>
          </a:r>
          <a:endParaRPr lang="en-US" sz="1100">
            <a:effectLst/>
            <a:latin typeface="+mn-lt"/>
            <a:ea typeface="+mn-ea"/>
            <a:cs typeface="+mn-cs"/>
          </a:endParaRPr>
        </a:p>
      </cdr:txBody>
    </cdr:sp>
  </cdr:relSizeAnchor>
</c:userShapes>
</file>

<file path=xl/drawings/drawing3.xml><?xml version="1.0" encoding="utf-8"?>
<xdr:wsDr xmlns:xdr="http://schemas.openxmlformats.org/drawingml/2006/spreadsheetDrawing" xmlns:a="http://schemas.openxmlformats.org/drawingml/2006/main">
  <xdr:twoCellAnchor>
    <xdr:from>
      <xdr:col>3</xdr:col>
      <xdr:colOff>43962</xdr:colOff>
      <xdr:row>8</xdr:row>
      <xdr:rowOff>175846</xdr:rowOff>
    </xdr:from>
    <xdr:to>
      <xdr:col>11</xdr:col>
      <xdr:colOff>593480</xdr:colOff>
      <xdr:row>26</xdr:row>
      <xdr:rowOff>99646</xdr:rowOff>
    </xdr:to>
    <xdr:graphicFrame macro="">
      <xdr:nvGraphicFramePr>
        <xdr:cNvPr id="2" name="Chart 1">
          <a:extLst>
            <a:ext uri="{FF2B5EF4-FFF2-40B4-BE49-F238E27FC236}">
              <a16:creationId xmlns:a16="http://schemas.microsoft.com/office/drawing/2014/main" id="{E65D1541-8685-4EA3-9163-4D338E5CF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0.02512</cdr:x>
      <cdr:y>0.05667</cdr:y>
    </cdr:from>
    <cdr:to>
      <cdr:x>0.84594</cdr:x>
      <cdr:y>0.13112</cdr:y>
    </cdr:to>
    <cdr:sp macro="" textlink="">
      <cdr:nvSpPr>
        <cdr:cNvPr id="5" name="TextBox 1">
          <a:extLst xmlns:a="http://schemas.openxmlformats.org/drawingml/2006/main">
            <a:ext uri="{FF2B5EF4-FFF2-40B4-BE49-F238E27FC236}">
              <a16:creationId xmlns:a16="http://schemas.microsoft.com/office/drawing/2014/main" id="{D83970F4-71E3-E067-DF4B-A0117207D3FB}"/>
            </a:ext>
          </a:extLst>
        </cdr:cNvPr>
        <cdr:cNvSpPr txBox="1"/>
      </cdr:nvSpPr>
      <cdr:spPr>
        <a:xfrm xmlns:a="http://schemas.openxmlformats.org/drawingml/2006/main">
          <a:off x="131396" y="190012"/>
          <a:ext cx="4294066" cy="2496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effectLst/>
              <a:latin typeface="+mn-lt"/>
              <a:ea typeface="+mn-ea"/>
              <a:cs typeface="+mn-cs"/>
            </a:rPr>
            <a:t>Percentage point</a:t>
          </a:r>
          <a:r>
            <a:rPr lang="en-US" sz="1100" baseline="0">
              <a:effectLst/>
              <a:latin typeface="+mn-lt"/>
              <a:ea typeface="+mn-ea"/>
              <a:cs typeface="+mn-cs"/>
            </a:rPr>
            <a:t> contribution to month-over-month core CPI inflation</a:t>
          </a:r>
          <a:endParaRPr lang="en-US" sz="1100">
            <a:effectLst/>
            <a:latin typeface="+mn-lt"/>
            <a:ea typeface="+mn-ea"/>
            <a:cs typeface="+mn-cs"/>
          </a:endParaRP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mailto:UHSP@CPIDATA" TargetMode="External"/><Relationship Id="rId3" Type="http://schemas.openxmlformats.org/officeDocument/2006/relationships/hyperlink" Target="mailto:UHSP@CPIDATA" TargetMode="External"/><Relationship Id="rId7" Type="http://schemas.openxmlformats.org/officeDocument/2006/relationships/hyperlink" Target="mailto:RPCUHSHA@CPIDATA" TargetMode="External"/><Relationship Id="rId2" Type="http://schemas.openxmlformats.org/officeDocument/2006/relationships/hyperlink" Target="mailto:RUIXFDGM@CPIDATA" TargetMode="External"/><Relationship Id="rId1" Type="http://schemas.openxmlformats.org/officeDocument/2006/relationships/hyperlink" Target="mailto:UIXFDG@CPIDATA" TargetMode="External"/><Relationship Id="rId6" Type="http://schemas.openxmlformats.org/officeDocument/2006/relationships/hyperlink" Target="mailto:UHOA@CPIDATA" TargetMode="External"/><Relationship Id="rId5" Type="http://schemas.openxmlformats.org/officeDocument/2006/relationships/hyperlink" Target="mailto:RPCUHSRR@CPIDATA" TargetMode="External"/><Relationship Id="rId4" Type="http://schemas.openxmlformats.org/officeDocument/2006/relationships/hyperlink" Target="mailto:UHSP@CPIDATA" TargetMode="External"/><Relationship Id="rId9"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mailto:UHSP@CPIDATA" TargetMode="External"/><Relationship Id="rId3" Type="http://schemas.openxmlformats.org/officeDocument/2006/relationships/hyperlink" Target="mailto:UHSP@CPIDATA" TargetMode="External"/><Relationship Id="rId7" Type="http://schemas.openxmlformats.org/officeDocument/2006/relationships/hyperlink" Target="mailto:RPCUHSHA@CPIDATA" TargetMode="External"/><Relationship Id="rId2" Type="http://schemas.openxmlformats.org/officeDocument/2006/relationships/hyperlink" Target="mailto:RUIXFDGM@CPIDATA" TargetMode="External"/><Relationship Id="rId1" Type="http://schemas.openxmlformats.org/officeDocument/2006/relationships/hyperlink" Target="mailto:UIXFDG@CPIDATA" TargetMode="External"/><Relationship Id="rId6" Type="http://schemas.openxmlformats.org/officeDocument/2006/relationships/hyperlink" Target="mailto:UHOA@CPIDATA" TargetMode="External"/><Relationship Id="rId5" Type="http://schemas.openxmlformats.org/officeDocument/2006/relationships/hyperlink" Target="mailto:RPCUHSRR@CPIDATA" TargetMode="External"/><Relationship Id="rId4" Type="http://schemas.openxmlformats.org/officeDocument/2006/relationships/hyperlink" Target="mailto:UHSP@CPIDATA" TargetMode="External"/><Relationship Id="rId9"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V320"/>
  <sheetViews>
    <sheetView zoomScaleNormal="100" workbookViewId="0">
      <pane xSplit="1" ySplit="8" topLeftCell="B9" activePane="bottomRight" state="frozenSplit"/>
      <selection pane="topRight" activeCell="B1" sqref="B1"/>
      <selection pane="bottomLeft" activeCell="A8" sqref="A8"/>
      <selection pane="bottomRight" activeCell="L21" sqref="L21"/>
    </sheetView>
  </sheetViews>
  <sheetFormatPr defaultRowHeight="14.4" x14ac:dyDescent="0.3"/>
  <cols>
    <col min="1" max="1" width="9.109375" style="16"/>
    <col min="2" max="2" width="5.6640625" customWidth="1"/>
    <col min="3" max="11" width="9.109375" customWidth="1"/>
    <col min="12" max="12" width="17.33203125" customWidth="1"/>
    <col min="13" max="13" width="9.109375" customWidth="1"/>
    <col min="14" max="14" width="2.44140625" customWidth="1"/>
    <col min="15" max="15" width="9.109375" style="16" customWidth="1"/>
    <col min="16" max="16" width="11.109375" style="16" customWidth="1"/>
    <col min="17" max="20" width="9.109375" style="16"/>
    <col min="21" max="21" width="11" style="16" customWidth="1"/>
    <col min="22" max="24" width="9.109375" style="16"/>
    <col min="25" max="25" width="12.6640625" style="16" customWidth="1"/>
    <col min="26" max="26" width="2.44140625" customWidth="1"/>
    <col min="27" max="32" width="9.6640625" customWidth="1"/>
    <col min="33" max="33" width="2.44140625" customWidth="1"/>
    <col min="34" max="34" width="11.5546875" customWidth="1"/>
    <col min="35" max="37" width="8.6640625" customWidth="1"/>
    <col min="38" max="38" width="2.44140625" customWidth="1"/>
    <col min="41" max="41" width="11.109375" customWidth="1"/>
    <col min="42" max="42" width="2.44140625" customWidth="1"/>
    <col min="43" max="43" width="11.6640625" customWidth="1"/>
    <col min="45" max="45" width="11.109375" customWidth="1"/>
    <col min="47" max="47" width="12.6640625" customWidth="1"/>
    <col min="48" max="48" width="2.44140625" customWidth="1"/>
  </cols>
  <sheetData>
    <row r="1" spans="1:48" x14ac:dyDescent="0.3">
      <c r="A1" s="16" t="s">
        <v>0</v>
      </c>
      <c r="C1" t="s">
        <v>1</v>
      </c>
      <c r="D1" t="s">
        <v>1</v>
      </c>
      <c r="E1" t="s">
        <v>1</v>
      </c>
      <c r="F1" t="s">
        <v>1</v>
      </c>
      <c r="G1" t="s">
        <v>1</v>
      </c>
      <c r="H1" t="s">
        <v>1</v>
      </c>
      <c r="I1" t="s">
        <v>1</v>
      </c>
      <c r="J1" t="s">
        <v>1</v>
      </c>
      <c r="K1" t="s">
        <v>1</v>
      </c>
      <c r="L1" t="s">
        <v>1</v>
      </c>
      <c r="M1" t="s">
        <v>1</v>
      </c>
      <c r="N1" s="1"/>
      <c r="O1" s="26" t="s">
        <v>2</v>
      </c>
      <c r="P1" s="26"/>
      <c r="Q1" s="26" t="s">
        <v>2</v>
      </c>
      <c r="R1" s="26" t="s">
        <v>2</v>
      </c>
      <c r="S1" s="26" t="s">
        <v>2</v>
      </c>
      <c r="T1" s="26" t="s">
        <v>2</v>
      </c>
      <c r="U1" s="26" t="s">
        <v>2</v>
      </c>
      <c r="V1" s="26" t="s">
        <v>2</v>
      </c>
      <c r="W1" s="26" t="s">
        <v>2</v>
      </c>
      <c r="X1" s="26" t="s">
        <v>2</v>
      </c>
      <c r="Y1" s="26" t="s">
        <v>2</v>
      </c>
      <c r="Z1" s="1"/>
      <c r="AA1" s="22" t="s">
        <v>3</v>
      </c>
      <c r="AB1" s="2"/>
      <c r="AC1" s="2"/>
      <c r="AD1" s="2"/>
      <c r="AE1" s="2"/>
      <c r="AF1" s="2"/>
      <c r="AG1" s="1" t="s">
        <v>4</v>
      </c>
      <c r="AH1" s="23" t="s">
        <v>5</v>
      </c>
      <c r="AI1" s="3"/>
      <c r="AJ1" s="3"/>
      <c r="AK1" s="3"/>
      <c r="AL1" s="1" t="s">
        <v>4</v>
      </c>
      <c r="AM1" s="24" t="s">
        <v>6</v>
      </c>
      <c r="AN1" s="4"/>
      <c r="AO1" s="4"/>
      <c r="AP1" s="1" t="s">
        <v>4</v>
      </c>
      <c r="AQ1" s="25" t="s">
        <v>7</v>
      </c>
      <c r="AR1" s="5"/>
      <c r="AS1" s="5"/>
      <c r="AT1" s="5"/>
      <c r="AU1" s="5"/>
      <c r="AV1" s="1" t="s">
        <v>4</v>
      </c>
    </row>
    <row r="2" spans="1:48" ht="87" customHeight="1" x14ac:dyDescent="0.3">
      <c r="N2" s="1" t="s">
        <v>4</v>
      </c>
      <c r="Q2" s="17" t="s">
        <v>8</v>
      </c>
      <c r="R2" s="17" t="s">
        <v>9</v>
      </c>
      <c r="S2" s="17" t="s">
        <v>10</v>
      </c>
      <c r="T2" s="17" t="s">
        <v>11</v>
      </c>
      <c r="U2" s="17" t="s">
        <v>12</v>
      </c>
      <c r="V2" s="17" t="s">
        <v>13</v>
      </c>
      <c r="W2" s="17" t="s">
        <v>14</v>
      </c>
      <c r="X2" s="17" t="s">
        <v>15</v>
      </c>
      <c r="Y2" s="18" t="s">
        <v>16</v>
      </c>
      <c r="Z2" s="1" t="s">
        <v>4</v>
      </c>
      <c r="AA2" s="6" t="s">
        <v>17</v>
      </c>
      <c r="AB2" s="6" t="s">
        <v>18</v>
      </c>
      <c r="AC2" s="6" t="s">
        <v>19</v>
      </c>
      <c r="AD2" s="6" t="s">
        <v>20</v>
      </c>
      <c r="AE2" s="6" t="s">
        <v>21</v>
      </c>
      <c r="AF2" s="6" t="s">
        <v>22</v>
      </c>
      <c r="AG2" s="1" t="s">
        <v>4</v>
      </c>
      <c r="AH2" s="3"/>
      <c r="AI2" s="7" t="s">
        <v>23</v>
      </c>
      <c r="AJ2" s="7" t="s">
        <v>24</v>
      </c>
      <c r="AK2" s="7" t="s">
        <v>25</v>
      </c>
      <c r="AL2" s="1" t="s">
        <v>4</v>
      </c>
      <c r="AM2" s="8" t="s">
        <v>26</v>
      </c>
      <c r="AN2" s="8" t="s">
        <v>27</v>
      </c>
      <c r="AO2" s="8" t="s">
        <v>28</v>
      </c>
      <c r="AP2" s="1" t="s">
        <v>4</v>
      </c>
      <c r="AQ2" s="5"/>
      <c r="AR2" s="9" t="s">
        <v>29</v>
      </c>
      <c r="AS2" s="9" t="s">
        <v>30</v>
      </c>
      <c r="AT2" s="9" t="s">
        <v>31</v>
      </c>
      <c r="AU2" s="9" t="s">
        <v>32</v>
      </c>
      <c r="AV2" s="1" t="s">
        <v>4</v>
      </c>
    </row>
    <row r="3" spans="1:48" s="28" customFormat="1" ht="20.399999999999999" x14ac:dyDescent="0.2">
      <c r="A3" s="27"/>
      <c r="N3" s="29" t="s">
        <v>4</v>
      </c>
      <c r="O3" s="30" t="s">
        <v>33</v>
      </c>
      <c r="P3" s="30" t="s">
        <v>34</v>
      </c>
      <c r="Q3" s="31" t="s">
        <v>35</v>
      </c>
      <c r="R3" s="32" t="s">
        <v>36</v>
      </c>
      <c r="S3" s="30" t="s">
        <v>37</v>
      </c>
      <c r="T3" s="30" t="s">
        <v>38</v>
      </c>
      <c r="U3" s="31" t="s">
        <v>39</v>
      </c>
      <c r="V3" s="31" t="s">
        <v>40</v>
      </c>
      <c r="W3" s="31" t="s">
        <v>41</v>
      </c>
      <c r="X3" s="31" t="s">
        <v>42</v>
      </c>
      <c r="Y3" s="33" t="s">
        <v>43</v>
      </c>
      <c r="Z3" s="29" t="s">
        <v>4</v>
      </c>
      <c r="AA3" s="34"/>
      <c r="AB3" s="34"/>
      <c r="AC3" s="34"/>
      <c r="AD3" s="34"/>
      <c r="AE3" s="34"/>
      <c r="AF3" s="34"/>
      <c r="AG3" s="29" t="s">
        <v>4</v>
      </c>
      <c r="AH3" s="35"/>
      <c r="AI3" s="35"/>
      <c r="AJ3" s="35"/>
      <c r="AK3" s="35"/>
      <c r="AL3" s="29" t="s">
        <v>4</v>
      </c>
      <c r="AM3" s="36"/>
      <c r="AN3" s="36"/>
      <c r="AO3" s="36"/>
      <c r="AP3" s="29" t="s">
        <v>4</v>
      </c>
      <c r="AQ3" s="37"/>
      <c r="AR3" s="37"/>
      <c r="AS3" s="37"/>
      <c r="AT3" s="37"/>
      <c r="AU3" s="37"/>
      <c r="AV3" s="29" t="s">
        <v>4</v>
      </c>
    </row>
    <row r="4" spans="1:48" s="28" customFormat="1" ht="91.8" x14ac:dyDescent="0.2">
      <c r="A4" s="27"/>
      <c r="N4" s="29" t="s">
        <v>4</v>
      </c>
      <c r="O4" s="27" t="s">
        <v>44</v>
      </c>
      <c r="P4" s="27"/>
      <c r="Q4" s="27" t="s">
        <v>45</v>
      </c>
      <c r="R4" s="27" t="s">
        <v>46</v>
      </c>
      <c r="S4" s="27" t="s">
        <v>47</v>
      </c>
      <c r="T4" s="27" t="s">
        <v>48</v>
      </c>
      <c r="U4" s="27" t="s">
        <v>49</v>
      </c>
      <c r="V4" s="27" t="s">
        <v>50</v>
      </c>
      <c r="W4" s="27" t="s">
        <v>51</v>
      </c>
      <c r="X4" s="27" t="s">
        <v>52</v>
      </c>
      <c r="Y4" s="27" t="s">
        <v>53</v>
      </c>
      <c r="Z4" s="29" t="s">
        <v>4</v>
      </c>
      <c r="AA4" s="34"/>
      <c r="AB4" s="34"/>
      <c r="AC4" s="34"/>
      <c r="AD4" s="34"/>
      <c r="AE4" s="34"/>
      <c r="AF4" s="34"/>
      <c r="AG4" s="29" t="s">
        <v>4</v>
      </c>
      <c r="AH4" s="35"/>
      <c r="AI4" s="35"/>
      <c r="AJ4" s="35"/>
      <c r="AK4" s="35"/>
      <c r="AL4" s="29" t="s">
        <v>4</v>
      </c>
      <c r="AM4" s="36"/>
      <c r="AN4" s="36"/>
      <c r="AO4" s="36"/>
      <c r="AP4" s="29" t="s">
        <v>4</v>
      </c>
      <c r="AQ4" s="37"/>
      <c r="AR4" s="37"/>
      <c r="AS4" s="37"/>
      <c r="AT4" s="37"/>
      <c r="AU4" s="37"/>
      <c r="AV4" s="29" t="s">
        <v>4</v>
      </c>
    </row>
    <row r="5" spans="1:48" x14ac:dyDescent="0.3">
      <c r="N5" s="1" t="s">
        <v>4</v>
      </c>
      <c r="O5" s="16" t="s">
        <v>54</v>
      </c>
      <c r="Q5" s="16" t="s">
        <v>55</v>
      </c>
      <c r="R5" s="16" t="s">
        <v>55</v>
      </c>
      <c r="S5" s="16" t="s">
        <v>55</v>
      </c>
      <c r="T5" s="16" t="s">
        <v>55</v>
      </c>
      <c r="U5" s="16" t="s">
        <v>55</v>
      </c>
      <c r="V5" s="16" t="s">
        <v>55</v>
      </c>
      <c r="W5" s="16" t="s">
        <v>55</v>
      </c>
      <c r="X5" s="16" t="s">
        <v>55</v>
      </c>
      <c r="Y5" s="16" t="s">
        <v>56</v>
      </c>
      <c r="Z5" s="1" t="s">
        <v>4</v>
      </c>
      <c r="AA5" s="2"/>
      <c r="AB5" s="2"/>
      <c r="AC5" s="2"/>
      <c r="AD5" s="2"/>
      <c r="AE5" s="2"/>
      <c r="AF5" s="2"/>
      <c r="AG5" s="1" t="s">
        <v>4</v>
      </c>
      <c r="AH5" s="3"/>
      <c r="AI5" s="3"/>
      <c r="AJ5" s="3"/>
      <c r="AK5" s="3"/>
      <c r="AL5" s="1" t="s">
        <v>4</v>
      </c>
      <c r="AM5" s="4"/>
      <c r="AN5" s="4"/>
      <c r="AO5" s="4"/>
      <c r="AP5" s="1" t="s">
        <v>4</v>
      </c>
      <c r="AQ5" s="5"/>
      <c r="AR5" s="5"/>
      <c r="AS5" s="5"/>
      <c r="AT5" s="5"/>
      <c r="AU5" s="5"/>
      <c r="AV5" s="1" t="s">
        <v>4</v>
      </c>
    </row>
    <row r="6" spans="1:48" x14ac:dyDescent="0.3">
      <c r="N6" s="1" t="s">
        <v>4</v>
      </c>
      <c r="O6" s="16" t="s">
        <v>57</v>
      </c>
      <c r="Q6" s="16" t="s">
        <v>58</v>
      </c>
      <c r="R6" s="16" t="s">
        <v>58</v>
      </c>
      <c r="S6" s="16" t="s">
        <v>58</v>
      </c>
      <c r="T6" s="16" t="s">
        <v>58</v>
      </c>
      <c r="U6" s="16" t="s">
        <v>58</v>
      </c>
      <c r="V6" s="16" t="s">
        <v>58</v>
      </c>
      <c r="W6" s="16" t="s">
        <v>58</v>
      </c>
      <c r="X6" s="16" t="s">
        <v>58</v>
      </c>
      <c r="Y6" s="16" t="s">
        <v>58</v>
      </c>
      <c r="Z6" s="1" t="s">
        <v>4</v>
      </c>
      <c r="AA6" s="2"/>
      <c r="AB6" s="2"/>
      <c r="AC6" s="2"/>
      <c r="AD6" s="2"/>
      <c r="AE6" s="2"/>
      <c r="AF6" s="2"/>
      <c r="AG6" s="1" t="s">
        <v>4</v>
      </c>
      <c r="AH6" s="3"/>
      <c r="AI6" s="3"/>
      <c r="AJ6" s="3"/>
      <c r="AK6" s="3"/>
      <c r="AL6" s="1" t="s">
        <v>4</v>
      </c>
      <c r="AM6" s="4"/>
      <c r="AN6" s="4"/>
      <c r="AO6" s="4"/>
      <c r="AP6" s="1" t="s">
        <v>4</v>
      </c>
      <c r="AQ6" s="5"/>
      <c r="AR6" s="5"/>
      <c r="AS6" s="5"/>
      <c r="AT6" s="5"/>
      <c r="AU6" s="5"/>
      <c r="AV6" s="1" t="s">
        <v>4</v>
      </c>
    </row>
    <row r="7" spans="1:48" x14ac:dyDescent="0.3">
      <c r="N7" s="1"/>
      <c r="O7" s="16" t="s">
        <v>383</v>
      </c>
      <c r="Q7" s="16" t="s">
        <v>365</v>
      </c>
      <c r="R7" s="16" t="s">
        <v>365</v>
      </c>
      <c r="S7" s="16" t="s">
        <v>365</v>
      </c>
      <c r="T7" s="16" t="s">
        <v>365</v>
      </c>
      <c r="U7" s="16" t="s">
        <v>365</v>
      </c>
      <c r="V7" s="16" t="s">
        <v>365</v>
      </c>
      <c r="W7" s="16" t="s">
        <v>365</v>
      </c>
      <c r="X7" s="16" t="s">
        <v>365</v>
      </c>
      <c r="Y7" s="16" t="s">
        <v>365</v>
      </c>
      <c r="Z7" s="1"/>
      <c r="AA7" s="2"/>
      <c r="AB7" s="2"/>
      <c r="AC7" s="2"/>
      <c r="AD7" s="2"/>
      <c r="AE7" s="2"/>
      <c r="AF7" s="2"/>
      <c r="AG7" s="1"/>
      <c r="AH7" s="3"/>
      <c r="AI7" s="3"/>
      <c r="AJ7" s="3"/>
      <c r="AK7" s="3"/>
      <c r="AL7" s="1"/>
      <c r="AM7" s="4"/>
      <c r="AN7" s="4"/>
      <c r="AO7" s="4"/>
      <c r="AP7" s="1"/>
      <c r="AQ7" s="5"/>
      <c r="AR7" s="5"/>
      <c r="AS7" s="5"/>
      <c r="AT7" s="5"/>
      <c r="AU7" s="5"/>
      <c r="AV7" s="1"/>
    </row>
    <row r="8" spans="1:48" x14ac:dyDescent="0.3">
      <c r="N8" s="1" t="s">
        <v>4</v>
      </c>
      <c r="O8" s="16" t="s">
        <v>59</v>
      </c>
      <c r="Q8" s="16" t="s">
        <v>386</v>
      </c>
      <c r="R8" s="16" t="s">
        <v>387</v>
      </c>
      <c r="S8" s="16" t="s">
        <v>386</v>
      </c>
      <c r="T8" s="16" t="s">
        <v>387</v>
      </c>
      <c r="U8" s="16" t="s">
        <v>386</v>
      </c>
      <c r="V8" s="16" t="s">
        <v>387</v>
      </c>
      <c r="W8" s="16" t="s">
        <v>386</v>
      </c>
      <c r="X8" s="16" t="s">
        <v>387</v>
      </c>
      <c r="Y8" s="16" t="s">
        <v>388</v>
      </c>
      <c r="Z8" s="1" t="s">
        <v>4</v>
      </c>
      <c r="AA8" s="2"/>
      <c r="AB8" s="2"/>
      <c r="AC8" s="2"/>
      <c r="AD8" s="2"/>
      <c r="AE8" s="2"/>
      <c r="AF8" s="2"/>
      <c r="AG8" s="1" t="s">
        <v>4</v>
      </c>
      <c r="AH8" s="3"/>
      <c r="AI8" s="3"/>
      <c r="AJ8" s="3"/>
      <c r="AK8" s="3"/>
      <c r="AL8" s="1" t="s">
        <v>4</v>
      </c>
      <c r="AM8" s="4"/>
      <c r="AN8" s="4"/>
      <c r="AO8" s="4"/>
      <c r="AP8" s="1" t="s">
        <v>4</v>
      </c>
      <c r="AQ8" s="5"/>
      <c r="AR8" s="5" t="s">
        <v>60</v>
      </c>
      <c r="AS8" s="5" t="s">
        <v>61</v>
      </c>
      <c r="AT8" s="5" t="s">
        <v>62</v>
      </c>
      <c r="AU8" s="5" t="s">
        <v>63</v>
      </c>
      <c r="AV8" s="1" t="s">
        <v>4</v>
      </c>
    </row>
    <row r="9" spans="1:48" x14ac:dyDescent="0.3">
      <c r="A9" s="16" t="str">
        <f>IF(ISNUMBER(O9), O9, ".")</f>
        <v>.</v>
      </c>
      <c r="N9" s="1"/>
      <c r="O9" s="16" t="s">
        <v>64</v>
      </c>
      <c r="P9" s="19">
        <v>36556</v>
      </c>
      <c r="Q9" s="20">
        <v>179.3</v>
      </c>
      <c r="R9" s="20">
        <v>77.722999999999999</v>
      </c>
      <c r="S9" s="20">
        <v>144.30000000000001</v>
      </c>
      <c r="T9" s="20">
        <v>23.222000000000001</v>
      </c>
      <c r="U9" s="20">
        <v>180.9</v>
      </c>
      <c r="V9" s="20">
        <v>7.0449999999999999</v>
      </c>
      <c r="W9" s="20">
        <v>196</v>
      </c>
      <c r="X9" s="20">
        <v>20.497</v>
      </c>
      <c r="Y9" s="21">
        <v>206.08420000000001</v>
      </c>
      <c r="Z9" s="1"/>
      <c r="AA9" s="2"/>
      <c r="AB9" s="2"/>
      <c r="AC9" s="2"/>
      <c r="AD9" s="2"/>
      <c r="AE9" s="2"/>
      <c r="AF9" s="2"/>
      <c r="AG9" s="1"/>
      <c r="AH9" s="10">
        <f t="shared" ref="AH9:AH33" si="0">P9</f>
        <v>36556</v>
      </c>
      <c r="AI9" s="3"/>
      <c r="AJ9" s="3"/>
      <c r="AK9" s="3"/>
      <c r="AL9" s="1"/>
      <c r="AM9" s="4"/>
      <c r="AN9" s="4"/>
      <c r="AO9" s="4"/>
      <c r="AP9" s="1"/>
      <c r="AQ9" s="11">
        <f t="shared" ref="AQ9:AR33" si="1">AH9</f>
        <v>36556</v>
      </c>
      <c r="AR9" s="12"/>
      <c r="AS9" s="12"/>
      <c r="AT9" s="12"/>
      <c r="AU9" s="12"/>
      <c r="AV9" s="1"/>
    </row>
    <row r="10" spans="1:48" x14ac:dyDescent="0.3">
      <c r="A10" s="16" t="s">
        <v>65</v>
      </c>
      <c r="N10" s="1"/>
      <c r="O10" s="16" t="s">
        <v>65</v>
      </c>
      <c r="P10" s="19">
        <v>36585</v>
      </c>
      <c r="Q10" s="20">
        <v>179.4</v>
      </c>
      <c r="R10" s="20">
        <v>77.575999999999993</v>
      </c>
      <c r="S10" s="20">
        <v>144.30000000000001</v>
      </c>
      <c r="T10" s="20">
        <v>23.178999999999998</v>
      </c>
      <c r="U10" s="20">
        <v>181.3</v>
      </c>
      <c r="V10" s="20">
        <v>7.0190000000000001</v>
      </c>
      <c r="W10" s="20">
        <v>196.5</v>
      </c>
      <c r="X10" s="20">
        <v>20.422999999999998</v>
      </c>
      <c r="Y10" s="21">
        <v>206.19290000000001</v>
      </c>
      <c r="Z10" s="1"/>
      <c r="AA10" s="13">
        <f t="shared" ref="AA10:AA33" si="2">(U10/U9 - 1)*100</f>
        <v>0.22111663902708578</v>
      </c>
      <c r="AB10" s="13">
        <f>$V10/($V10+$X10)</f>
        <v>0.25577581808906058</v>
      </c>
      <c r="AC10" s="13">
        <f t="shared" ref="AC10:AC33" si="3">(W10/W9-1)*100</f>
        <v>0.25510204081633514</v>
      </c>
      <c r="AD10" s="13">
        <f>$X10/($V10+$X10)</f>
        <v>0.74422418191093942</v>
      </c>
      <c r="AE10" s="13">
        <f t="shared" ref="AE10:AE33" si="4">AA10*AB10+AC10*AD10</f>
        <v>0.24640939687060448</v>
      </c>
      <c r="AF10" s="13">
        <f t="shared" ref="AF10:AF33" si="5">V10+X10</f>
        <v>27.442</v>
      </c>
      <c r="AG10" s="1"/>
      <c r="AH10" s="10">
        <f t="shared" si="0"/>
        <v>36585</v>
      </c>
      <c r="AI10" s="14">
        <f t="shared" ref="AI10:AI33" si="6">(Q10-Q9)/Q9*100</f>
        <v>5.5772448410482046E-2</v>
      </c>
      <c r="AJ10" s="14">
        <f>AE10</f>
        <v>0.24640939687060448</v>
      </c>
      <c r="AK10" s="14">
        <f t="shared" ref="AK10:AK33" si="7">(S10-S9)/S9*100</f>
        <v>0</v>
      </c>
      <c r="AL10" s="1"/>
      <c r="AM10" s="15">
        <f t="shared" ref="AM10:AM33" si="8">AF10/R10</f>
        <v>0.35374342580179441</v>
      </c>
      <c r="AN10" s="15">
        <f t="shared" ref="AN10:AN33" si="9">T10/R10</f>
        <v>0.29879086315355263</v>
      </c>
      <c r="AO10" s="15">
        <f>1-SUM(AM10:AN10)</f>
        <v>0.34746571104465296</v>
      </c>
      <c r="AP10" s="1"/>
      <c r="AQ10" s="11">
        <f t="shared" si="1"/>
        <v>36585</v>
      </c>
      <c r="AR10" s="12">
        <f t="shared" si="1"/>
        <v>5.5772448410482046E-2</v>
      </c>
      <c r="AS10" s="12">
        <f t="shared" ref="AS10:AT33" si="10">AM10*AJ10</f>
        <v>8.7165704198761587E-2</v>
      </c>
      <c r="AT10" s="12">
        <f t="shared" si="10"/>
        <v>0</v>
      </c>
      <c r="AU10" s="12">
        <f>AR10-AS10-AT10</f>
        <v>-3.1393255788279541E-2</v>
      </c>
      <c r="AV10" s="1"/>
    </row>
    <row r="11" spans="1:48" x14ac:dyDescent="0.3">
      <c r="A11" s="16" t="s">
        <v>66</v>
      </c>
      <c r="N11" s="1"/>
      <c r="O11" s="16" t="s">
        <v>66</v>
      </c>
      <c r="P11" s="19">
        <v>36616</v>
      </c>
      <c r="Q11" s="20">
        <v>180</v>
      </c>
      <c r="R11" s="20">
        <v>77.400000000000006</v>
      </c>
      <c r="S11" s="20">
        <v>144.6</v>
      </c>
      <c r="T11" s="20">
        <v>23.167000000000002</v>
      </c>
      <c r="U11" s="20">
        <v>181.9</v>
      </c>
      <c r="V11" s="20">
        <v>6.9820000000000002</v>
      </c>
      <c r="W11" s="20">
        <v>196.9</v>
      </c>
      <c r="X11" s="20">
        <v>20.292000000000002</v>
      </c>
      <c r="Y11" s="21">
        <v>207.15719999999999</v>
      </c>
      <c r="Z11" s="1"/>
      <c r="AA11" s="13">
        <f t="shared" si="2"/>
        <v>0.3309431880860414</v>
      </c>
      <c r="AB11" s="13">
        <f t="shared" ref="AB11:AB74" si="11">$V11/($V11+$X11)</f>
        <v>0.25599472024638847</v>
      </c>
      <c r="AC11" s="13">
        <f t="shared" si="3"/>
        <v>0.20356234096692294</v>
      </c>
      <c r="AD11" s="13">
        <f t="shared" ref="AD11:AD74" si="12">$X11/($V11+$X11)</f>
        <v>0.74400527975361153</v>
      </c>
      <c r="AE11" s="13">
        <f t="shared" si="4"/>
        <v>0.23617116528992965</v>
      </c>
      <c r="AF11" s="13">
        <f t="shared" si="5"/>
        <v>27.274000000000001</v>
      </c>
      <c r="AG11" s="1"/>
      <c r="AH11" s="10">
        <f t="shared" si="0"/>
        <v>36616</v>
      </c>
      <c r="AI11" s="14">
        <f t="shared" si="6"/>
        <v>0.33444816053511389</v>
      </c>
      <c r="AJ11" s="14">
        <f t="shared" ref="AJ11:AJ33" si="13">AE11</f>
        <v>0.23617116528992965</v>
      </c>
      <c r="AK11" s="14">
        <f t="shared" si="7"/>
        <v>0.20790020790019606</v>
      </c>
      <c r="AL11" s="1"/>
      <c r="AM11" s="15">
        <f t="shared" si="8"/>
        <v>0.35237726098191213</v>
      </c>
      <c r="AN11" s="15">
        <f t="shared" si="9"/>
        <v>0.29931524547803617</v>
      </c>
      <c r="AO11" s="15">
        <f t="shared" ref="AO11:AO33" si="14">1-SUM(AM11:AN11)</f>
        <v>0.34830749354005164</v>
      </c>
      <c r="AP11" s="1"/>
      <c r="AQ11" s="11">
        <f t="shared" si="1"/>
        <v>36616</v>
      </c>
      <c r="AR11" s="12">
        <f t="shared" si="1"/>
        <v>0.33444816053511389</v>
      </c>
      <c r="AS11" s="12">
        <f t="shared" si="10"/>
        <v>8.3221348347771854E-2</v>
      </c>
      <c r="AT11" s="12">
        <f t="shared" si="10"/>
        <v>6.2227701762581938E-2</v>
      </c>
      <c r="AU11" s="12">
        <f t="shared" ref="AU11:AU33" si="15">AR11-AS11-AT11</f>
        <v>0.18899911042476011</v>
      </c>
      <c r="AV11" s="1"/>
    </row>
    <row r="12" spans="1:48" x14ac:dyDescent="0.3">
      <c r="A12" s="16" t="s">
        <v>67</v>
      </c>
      <c r="N12" s="1"/>
      <c r="O12" s="16" t="s">
        <v>67</v>
      </c>
      <c r="P12" s="19">
        <v>36646</v>
      </c>
      <c r="Q12" s="20">
        <v>180.3</v>
      </c>
      <c r="R12" s="20">
        <v>77.495999999999995</v>
      </c>
      <c r="S12" s="20">
        <v>144.9</v>
      </c>
      <c r="T12" s="20">
        <v>23.251999999999999</v>
      </c>
      <c r="U12" s="20">
        <v>182.3</v>
      </c>
      <c r="V12" s="20">
        <v>6.9870000000000001</v>
      </c>
      <c r="W12" s="20">
        <v>197.3</v>
      </c>
      <c r="X12" s="20">
        <v>20.312999999999999</v>
      </c>
      <c r="Y12" s="21">
        <v>207.55510000000001</v>
      </c>
      <c r="Z12" s="1"/>
      <c r="AA12" s="13">
        <f t="shared" si="2"/>
        <v>0.21990104452995762</v>
      </c>
      <c r="AB12" s="13">
        <f t="shared" si="11"/>
        <v>0.25593406593406598</v>
      </c>
      <c r="AC12" s="13">
        <f t="shared" si="3"/>
        <v>0.20314880650076361</v>
      </c>
      <c r="AD12" s="13">
        <f t="shared" si="12"/>
        <v>0.74406593406593413</v>
      </c>
      <c r="AE12" s="13">
        <f t="shared" si="4"/>
        <v>0.20743627489307054</v>
      </c>
      <c r="AF12" s="13">
        <f t="shared" si="5"/>
        <v>27.299999999999997</v>
      </c>
      <c r="AG12" s="1"/>
      <c r="AH12" s="10">
        <f t="shared" si="0"/>
        <v>36646</v>
      </c>
      <c r="AI12" s="14">
        <f t="shared" si="6"/>
        <v>0.16666666666667299</v>
      </c>
      <c r="AJ12" s="14">
        <f t="shared" si="13"/>
        <v>0.20743627489307054</v>
      </c>
      <c r="AK12" s="14">
        <f t="shared" si="7"/>
        <v>0.20746887966805763</v>
      </c>
      <c r="AL12" s="1"/>
      <c r="AM12" s="15">
        <f t="shared" si="8"/>
        <v>0.35227624651594919</v>
      </c>
      <c r="AN12" s="15">
        <f t="shared" si="9"/>
        <v>0.30004129245380406</v>
      </c>
      <c r="AO12" s="15">
        <f t="shared" si="14"/>
        <v>0.34768246103024669</v>
      </c>
      <c r="AP12" s="1"/>
      <c r="AQ12" s="11">
        <f t="shared" si="1"/>
        <v>36646</v>
      </c>
      <c r="AR12" s="12">
        <f t="shared" si="1"/>
        <v>0.16666666666667299</v>
      </c>
      <c r="AS12" s="12">
        <f t="shared" si="10"/>
        <v>7.3074872310581518E-2</v>
      </c>
      <c r="AT12" s="12">
        <f t="shared" si="10"/>
        <v>6.2249230799546765E-2</v>
      </c>
      <c r="AU12" s="12">
        <f t="shared" si="15"/>
        <v>3.1342563556544703E-2</v>
      </c>
      <c r="AV12" s="1"/>
    </row>
    <row r="13" spans="1:48" x14ac:dyDescent="0.3">
      <c r="A13" s="16" t="s">
        <v>68</v>
      </c>
      <c r="N13" s="1"/>
      <c r="O13" s="16" t="s">
        <v>68</v>
      </c>
      <c r="P13" s="19">
        <v>36677</v>
      </c>
      <c r="Q13" s="20">
        <v>180.7</v>
      </c>
      <c r="R13" s="20">
        <v>77.436999999999998</v>
      </c>
      <c r="S13" s="20">
        <v>144.9</v>
      </c>
      <c r="T13" s="20">
        <v>23.167000000000002</v>
      </c>
      <c r="U13" s="20">
        <v>182.8</v>
      </c>
      <c r="V13" s="20">
        <v>6.9969999999999999</v>
      </c>
      <c r="W13" s="20">
        <v>197.8</v>
      </c>
      <c r="X13" s="20">
        <v>20.337</v>
      </c>
      <c r="Y13" s="21">
        <v>208.26070000000001</v>
      </c>
      <c r="Z13" s="1"/>
      <c r="AA13" s="13">
        <f t="shared" si="2"/>
        <v>0.27427317608337276</v>
      </c>
      <c r="AB13" s="13">
        <f t="shared" si="11"/>
        <v>0.25598156142533107</v>
      </c>
      <c r="AC13" s="13">
        <f t="shared" si="3"/>
        <v>0.25342118601114905</v>
      </c>
      <c r="AD13" s="13">
        <f t="shared" si="12"/>
        <v>0.74401843857466887</v>
      </c>
      <c r="AE13" s="13">
        <f t="shared" si="4"/>
        <v>0.25875891098866238</v>
      </c>
      <c r="AF13" s="13">
        <f t="shared" si="5"/>
        <v>27.334</v>
      </c>
      <c r="AG13" s="1"/>
      <c r="AH13" s="10">
        <f t="shared" si="0"/>
        <v>36677</v>
      </c>
      <c r="AI13" s="14">
        <f t="shared" si="6"/>
        <v>0.22185246810869508</v>
      </c>
      <c r="AJ13" s="14">
        <f t="shared" si="13"/>
        <v>0.25875891098866238</v>
      </c>
      <c r="AK13" s="14">
        <f t="shared" si="7"/>
        <v>0</v>
      </c>
      <c r="AL13" s="1"/>
      <c r="AM13" s="15">
        <f t="shared" si="8"/>
        <v>0.35298371579477511</v>
      </c>
      <c r="AN13" s="15">
        <f t="shared" si="9"/>
        <v>0.29917223032917084</v>
      </c>
      <c r="AO13" s="15">
        <f t="shared" si="14"/>
        <v>0.3478440538760541</v>
      </c>
      <c r="AP13" s="1"/>
      <c r="AQ13" s="11">
        <f t="shared" si="1"/>
        <v>36677</v>
      </c>
      <c r="AR13" s="12">
        <f t="shared" si="1"/>
        <v>0.22185246810869508</v>
      </c>
      <c r="AS13" s="12">
        <f t="shared" si="10"/>
        <v>9.1337681895787518E-2</v>
      </c>
      <c r="AT13" s="12">
        <f t="shared" si="10"/>
        <v>0</v>
      </c>
      <c r="AU13" s="12">
        <f t="shared" si="15"/>
        <v>0.13051478621290757</v>
      </c>
      <c r="AV13" s="1"/>
    </row>
    <row r="14" spans="1:48" x14ac:dyDescent="0.3">
      <c r="A14" s="16" t="s">
        <v>69</v>
      </c>
      <c r="N14" s="1"/>
      <c r="O14" s="16" t="s">
        <v>69</v>
      </c>
      <c r="P14" s="19">
        <v>36707</v>
      </c>
      <c r="Q14" s="20">
        <v>181.1</v>
      </c>
      <c r="R14" s="20">
        <v>77.034999999999997</v>
      </c>
      <c r="S14" s="20">
        <v>144.69999999999999</v>
      </c>
      <c r="T14" s="20">
        <v>22.873000000000001</v>
      </c>
      <c r="U14" s="20">
        <v>183.4</v>
      </c>
      <c r="V14" s="20">
        <v>6.976</v>
      </c>
      <c r="W14" s="20">
        <v>198.4</v>
      </c>
      <c r="X14" s="20">
        <v>20.28</v>
      </c>
      <c r="Y14" s="21">
        <v>209.066</v>
      </c>
      <c r="Z14" s="1"/>
      <c r="AA14" s="13">
        <f t="shared" si="2"/>
        <v>0.32822757111596879</v>
      </c>
      <c r="AB14" s="13">
        <f t="shared" si="11"/>
        <v>0.25594364543586734</v>
      </c>
      <c r="AC14" s="13">
        <f t="shared" si="3"/>
        <v>0.30333670374114163</v>
      </c>
      <c r="AD14" s="13">
        <f t="shared" si="12"/>
        <v>0.74405635456413266</v>
      </c>
      <c r="AE14" s="13">
        <f t="shared" si="4"/>
        <v>0.30970736307511559</v>
      </c>
      <c r="AF14" s="13">
        <f t="shared" si="5"/>
        <v>27.256</v>
      </c>
      <c r="AG14" s="1"/>
      <c r="AH14" s="10">
        <f t="shared" si="0"/>
        <v>36707</v>
      </c>
      <c r="AI14" s="14">
        <f t="shared" si="6"/>
        <v>0.22136137244051229</v>
      </c>
      <c r="AJ14" s="14">
        <f t="shared" si="13"/>
        <v>0.30970736307511559</v>
      </c>
      <c r="AK14" s="14">
        <f t="shared" si="7"/>
        <v>-0.13802622498275849</v>
      </c>
      <c r="AL14" s="1"/>
      <c r="AM14" s="15">
        <f t="shared" si="8"/>
        <v>0.35381320179139353</v>
      </c>
      <c r="AN14" s="15">
        <f t="shared" si="9"/>
        <v>0.29691698578568188</v>
      </c>
      <c r="AO14" s="15">
        <f t="shared" si="14"/>
        <v>0.34926981242292454</v>
      </c>
      <c r="AP14" s="1"/>
      <c r="AQ14" s="11">
        <f t="shared" si="1"/>
        <v>36707</v>
      </c>
      <c r="AR14" s="12">
        <f t="shared" si="1"/>
        <v>0.22136137244051229</v>
      </c>
      <c r="AS14" s="12">
        <f t="shared" si="10"/>
        <v>0.10957855374797626</v>
      </c>
      <c r="AT14" s="12">
        <f t="shared" si="10"/>
        <v>-4.0982330681257027E-2</v>
      </c>
      <c r="AU14" s="12">
        <f t="shared" si="15"/>
        <v>0.15276514937379307</v>
      </c>
      <c r="AV14" s="1"/>
    </row>
    <row r="15" spans="1:48" x14ac:dyDescent="0.3">
      <c r="A15" s="16" t="s">
        <v>70</v>
      </c>
      <c r="N15" s="1"/>
      <c r="O15" s="16" t="s">
        <v>70</v>
      </c>
      <c r="P15" s="19">
        <v>36738</v>
      </c>
      <c r="Q15" s="20">
        <v>181.5</v>
      </c>
      <c r="R15" s="20">
        <v>77.006</v>
      </c>
      <c r="S15" s="20">
        <v>144.9</v>
      </c>
      <c r="T15" s="20">
        <v>22.731999999999999</v>
      </c>
      <c r="U15" s="20">
        <v>184.1</v>
      </c>
      <c r="V15" s="20">
        <v>6.9909999999999997</v>
      </c>
      <c r="W15" s="20">
        <v>198.8</v>
      </c>
      <c r="X15" s="20">
        <v>20.286000000000001</v>
      </c>
      <c r="Y15" s="21">
        <v>209.7921</v>
      </c>
      <c r="Z15" s="1"/>
      <c r="AA15" s="13">
        <f t="shared" si="2"/>
        <v>0.38167938931297218</v>
      </c>
      <c r="AB15" s="13">
        <f t="shared" si="11"/>
        <v>0.25629651354621108</v>
      </c>
      <c r="AC15" s="13">
        <f t="shared" si="3"/>
        <v>0.20161290322580072</v>
      </c>
      <c r="AD15" s="13">
        <f t="shared" si="12"/>
        <v>0.74370348645378892</v>
      </c>
      <c r="AE15" s="13">
        <f t="shared" si="4"/>
        <v>0.24776331581646011</v>
      </c>
      <c r="AF15" s="13">
        <f t="shared" si="5"/>
        <v>27.277000000000001</v>
      </c>
      <c r="AG15" s="1"/>
      <c r="AH15" s="10">
        <f t="shared" si="0"/>
        <v>36738</v>
      </c>
      <c r="AI15" s="14">
        <f t="shared" si="6"/>
        <v>0.22087244616234439</v>
      </c>
      <c r="AJ15" s="14">
        <f t="shared" si="13"/>
        <v>0.24776331581646011</v>
      </c>
      <c r="AK15" s="14">
        <f t="shared" si="7"/>
        <v>0.1382170006910968</v>
      </c>
      <c r="AL15" s="1"/>
      <c r="AM15" s="15">
        <f t="shared" si="8"/>
        <v>0.35421915175440877</v>
      </c>
      <c r="AN15" s="15">
        <f t="shared" si="9"/>
        <v>0.29519777679661324</v>
      </c>
      <c r="AO15" s="15">
        <f t="shared" si="14"/>
        <v>0.35058307144897793</v>
      </c>
      <c r="AP15" s="1"/>
      <c r="AQ15" s="11">
        <f t="shared" si="1"/>
        <v>36738</v>
      </c>
      <c r="AR15" s="12">
        <f t="shared" si="1"/>
        <v>0.22087244616234439</v>
      </c>
      <c r="AS15" s="12">
        <f t="shared" si="10"/>
        <v>8.7762511564366194E-2</v>
      </c>
      <c r="AT15" s="12">
        <f t="shared" si="10"/>
        <v>4.0801351319507732E-2</v>
      </c>
      <c r="AU15" s="12">
        <f t="shared" si="15"/>
        <v>9.2308583278470469E-2</v>
      </c>
      <c r="AV15" s="1"/>
    </row>
    <row r="16" spans="1:48" x14ac:dyDescent="0.3">
      <c r="A16" s="16" t="s">
        <v>71</v>
      </c>
      <c r="N16" s="1"/>
      <c r="O16" s="16" t="s">
        <v>71</v>
      </c>
      <c r="P16" s="19">
        <v>36769</v>
      </c>
      <c r="Q16" s="20">
        <v>181.9</v>
      </c>
      <c r="R16" s="20">
        <v>77.191999999999993</v>
      </c>
      <c r="S16" s="20">
        <v>144.80000000000001</v>
      </c>
      <c r="T16" s="20">
        <v>22.704999999999998</v>
      </c>
      <c r="U16" s="20">
        <v>184.8</v>
      </c>
      <c r="V16" s="20">
        <v>7.016</v>
      </c>
      <c r="W16" s="20">
        <v>199.3</v>
      </c>
      <c r="X16" s="20">
        <v>20.344000000000001</v>
      </c>
      <c r="Y16" s="21">
        <v>210.64699999999999</v>
      </c>
      <c r="Z16" s="1"/>
      <c r="AA16" s="13">
        <f t="shared" si="2"/>
        <v>0.38022813688214363</v>
      </c>
      <c r="AB16" s="13">
        <f t="shared" si="11"/>
        <v>0.25643274853801168</v>
      </c>
      <c r="AC16" s="13">
        <f t="shared" si="3"/>
        <v>0.25150905432596016</v>
      </c>
      <c r="AD16" s="13">
        <f t="shared" si="12"/>
        <v>0.74356725146198832</v>
      </c>
      <c r="AE16" s="13">
        <f t="shared" si="4"/>
        <v>0.28451684245513353</v>
      </c>
      <c r="AF16" s="13">
        <f t="shared" si="5"/>
        <v>27.36</v>
      </c>
      <c r="AG16" s="1"/>
      <c r="AH16" s="10">
        <f t="shared" si="0"/>
        <v>36769</v>
      </c>
      <c r="AI16" s="14">
        <f t="shared" si="6"/>
        <v>0.22038567493113262</v>
      </c>
      <c r="AJ16" s="14">
        <f t="shared" si="13"/>
        <v>0.28451684245513353</v>
      </c>
      <c r="AK16" s="14">
        <f t="shared" si="7"/>
        <v>-6.9013112491369433E-2</v>
      </c>
      <c r="AL16" s="1"/>
      <c r="AM16" s="15">
        <f t="shared" si="8"/>
        <v>0.35444087470204166</v>
      </c>
      <c r="AN16" s="15">
        <f t="shared" si="9"/>
        <v>0.29413669810343041</v>
      </c>
      <c r="AO16" s="15">
        <f t="shared" si="14"/>
        <v>0.35142242719452788</v>
      </c>
      <c r="AP16" s="1"/>
      <c r="AQ16" s="11">
        <f t="shared" si="1"/>
        <v>36769</v>
      </c>
      <c r="AR16" s="12">
        <f t="shared" si="1"/>
        <v>0.22038567493113262</v>
      </c>
      <c r="AS16" s="12">
        <f t="shared" si="10"/>
        <v>0.10084439850726051</v>
      </c>
      <c r="AT16" s="12">
        <f t="shared" si="10"/>
        <v>-2.0299289034052013E-2</v>
      </c>
      <c r="AU16" s="12">
        <f t="shared" si="15"/>
        <v>0.13984056545792412</v>
      </c>
      <c r="AV16" s="1"/>
    </row>
    <row r="17" spans="1:48" x14ac:dyDescent="0.3">
      <c r="A17" s="16" t="s">
        <v>72</v>
      </c>
      <c r="N17" s="1"/>
      <c r="O17" s="16" t="s">
        <v>72</v>
      </c>
      <c r="P17" s="19">
        <v>36799</v>
      </c>
      <c r="Q17" s="20">
        <v>182.3</v>
      </c>
      <c r="R17" s="20">
        <v>77.010000000000005</v>
      </c>
      <c r="S17" s="20">
        <v>145.19999999999999</v>
      </c>
      <c r="T17" s="20">
        <v>22.811</v>
      </c>
      <c r="U17" s="20">
        <v>185.4</v>
      </c>
      <c r="V17" s="20">
        <v>7.0039999999999996</v>
      </c>
      <c r="W17" s="20">
        <v>199.9</v>
      </c>
      <c r="X17" s="20">
        <v>20.3</v>
      </c>
      <c r="Y17" s="21">
        <v>210.82740000000001</v>
      </c>
      <c r="Z17" s="1"/>
      <c r="AA17" s="13">
        <f t="shared" si="2"/>
        <v>0.32467532467532756</v>
      </c>
      <c r="AB17" s="13">
        <f t="shared" si="11"/>
        <v>0.25651919132727802</v>
      </c>
      <c r="AC17" s="13">
        <f t="shared" si="3"/>
        <v>0.30105368790767084</v>
      </c>
      <c r="AD17" s="13">
        <f t="shared" si="12"/>
        <v>0.74348080867272193</v>
      </c>
      <c r="AE17" s="13">
        <f t="shared" si="4"/>
        <v>0.30711309106913681</v>
      </c>
      <c r="AF17" s="13">
        <f t="shared" si="5"/>
        <v>27.304000000000002</v>
      </c>
      <c r="AG17" s="1"/>
      <c r="AH17" s="10">
        <f t="shared" si="0"/>
        <v>36799</v>
      </c>
      <c r="AI17" s="14">
        <f t="shared" si="6"/>
        <v>0.21990104452996465</v>
      </c>
      <c r="AJ17" s="14">
        <f t="shared" si="13"/>
        <v>0.30711309106913681</v>
      </c>
      <c r="AK17" s="14">
        <f t="shared" si="7"/>
        <v>0.27624309392263624</v>
      </c>
      <c r="AL17" s="1"/>
      <c r="AM17" s="15">
        <f t="shared" si="8"/>
        <v>0.35455135696662771</v>
      </c>
      <c r="AN17" s="15">
        <f t="shared" si="9"/>
        <v>0.29620828463835863</v>
      </c>
      <c r="AO17" s="15">
        <f t="shared" si="14"/>
        <v>0.34924035839501366</v>
      </c>
      <c r="AP17" s="1"/>
      <c r="AQ17" s="11">
        <f t="shared" si="1"/>
        <v>36799</v>
      </c>
      <c r="AR17" s="12">
        <f t="shared" si="1"/>
        <v>0.21990104452996465</v>
      </c>
      <c r="AS17" s="12">
        <f t="shared" si="10"/>
        <v>0.10888736318077796</v>
      </c>
      <c r="AT17" s="12">
        <f t="shared" si="10"/>
        <v>8.1825492994017077E-2</v>
      </c>
      <c r="AU17" s="12">
        <f t="shared" si="15"/>
        <v>2.9188188355169606E-2</v>
      </c>
      <c r="AV17" s="1"/>
    </row>
    <row r="18" spans="1:48" x14ac:dyDescent="0.3">
      <c r="A18" s="16" t="s">
        <v>73</v>
      </c>
      <c r="N18" s="1"/>
      <c r="O18" s="16" t="s">
        <v>73</v>
      </c>
      <c r="P18" s="19">
        <v>36830</v>
      </c>
      <c r="Q18" s="20">
        <v>182.6</v>
      </c>
      <c r="R18" s="20">
        <v>77.108000000000004</v>
      </c>
      <c r="S18" s="20">
        <v>144.9</v>
      </c>
      <c r="T18" s="20">
        <v>22.841999999999999</v>
      </c>
      <c r="U18" s="20">
        <v>186.1</v>
      </c>
      <c r="V18" s="20">
        <v>7.0229999999999997</v>
      </c>
      <c r="W18" s="20">
        <v>200.5</v>
      </c>
      <c r="X18" s="20">
        <v>20.329999999999998</v>
      </c>
      <c r="Y18" s="21">
        <v>211.1858</v>
      </c>
      <c r="Z18" s="1"/>
      <c r="AA18" s="13">
        <f t="shared" si="2"/>
        <v>0.37756202804746231</v>
      </c>
      <c r="AB18" s="13">
        <f t="shared" si="11"/>
        <v>0.25675428654992138</v>
      </c>
      <c r="AC18" s="13">
        <f t="shared" si="3"/>
        <v>0.30015007503751967</v>
      </c>
      <c r="AD18" s="13">
        <f t="shared" si="12"/>
        <v>0.74324571345007862</v>
      </c>
      <c r="AE18" s="13">
        <f t="shared" si="4"/>
        <v>0.32002592580302353</v>
      </c>
      <c r="AF18" s="13">
        <f t="shared" si="5"/>
        <v>27.352999999999998</v>
      </c>
      <c r="AG18" s="1"/>
      <c r="AH18" s="10">
        <f t="shared" si="0"/>
        <v>36830</v>
      </c>
      <c r="AI18" s="14">
        <f t="shared" si="6"/>
        <v>0.16456390565001805</v>
      </c>
      <c r="AJ18" s="14">
        <f t="shared" si="13"/>
        <v>0.32002592580302353</v>
      </c>
      <c r="AK18" s="14">
        <f t="shared" si="7"/>
        <v>-0.20661157024792215</v>
      </c>
      <c r="AL18" s="1"/>
      <c r="AM18" s="15">
        <f t="shared" si="8"/>
        <v>0.35473621414120449</v>
      </c>
      <c r="AN18" s="15">
        <f t="shared" si="9"/>
        <v>0.29623385381542766</v>
      </c>
      <c r="AO18" s="15">
        <f t="shared" si="14"/>
        <v>0.34902993204336785</v>
      </c>
      <c r="AP18" s="1"/>
      <c r="AQ18" s="11">
        <f t="shared" si="1"/>
        <v>36830</v>
      </c>
      <c r="AR18" s="12">
        <f t="shared" si="1"/>
        <v>0.16456390565001805</v>
      </c>
      <c r="AS18" s="12">
        <f t="shared" si="10"/>
        <v>0.11352478534639857</v>
      </c>
      <c r="AT18" s="12">
        <f t="shared" si="10"/>
        <v>-6.1205341697398934E-2</v>
      </c>
      <c r="AU18" s="12">
        <f t="shared" si="15"/>
        <v>0.11224446200101842</v>
      </c>
      <c r="AV18" s="1"/>
    </row>
    <row r="19" spans="1:48" x14ac:dyDescent="0.3">
      <c r="A19" s="16" t="s">
        <v>74</v>
      </c>
      <c r="N19" s="1"/>
      <c r="O19" s="16" t="s">
        <v>74</v>
      </c>
      <c r="P19" s="19">
        <v>36860</v>
      </c>
      <c r="Q19" s="20">
        <v>183.1</v>
      </c>
      <c r="R19" s="20">
        <v>77.158000000000001</v>
      </c>
      <c r="S19" s="20">
        <v>145.4</v>
      </c>
      <c r="T19" s="20">
        <v>22.896999999999998</v>
      </c>
      <c r="U19" s="20">
        <v>186.7</v>
      </c>
      <c r="V19" s="20">
        <v>7.0449999999999999</v>
      </c>
      <c r="W19" s="20">
        <v>201</v>
      </c>
      <c r="X19" s="20">
        <v>20.384</v>
      </c>
      <c r="Y19" s="21">
        <v>211.8621</v>
      </c>
      <c r="Z19" s="1"/>
      <c r="AA19" s="13">
        <f t="shared" si="2"/>
        <v>0.32240730789898642</v>
      </c>
      <c r="AB19" s="13">
        <f t="shared" si="11"/>
        <v>0.25684494513106565</v>
      </c>
      <c r="AC19" s="13">
        <f t="shared" si="3"/>
        <v>0.24937655860348684</v>
      </c>
      <c r="AD19" s="13">
        <f t="shared" si="12"/>
        <v>0.74315505486893429</v>
      </c>
      <c r="AE19" s="13">
        <f t="shared" si="4"/>
        <v>0.26813413739917002</v>
      </c>
      <c r="AF19" s="13">
        <f t="shared" si="5"/>
        <v>27.429000000000002</v>
      </c>
      <c r="AG19" s="1"/>
      <c r="AH19" s="10">
        <f t="shared" si="0"/>
        <v>36860</v>
      </c>
      <c r="AI19" s="14">
        <f t="shared" si="6"/>
        <v>0.2738225629791895</v>
      </c>
      <c r="AJ19" s="14">
        <f t="shared" si="13"/>
        <v>0.26813413739917002</v>
      </c>
      <c r="AK19" s="14">
        <f t="shared" si="7"/>
        <v>0.34506556245686681</v>
      </c>
      <c r="AL19" s="1"/>
      <c r="AM19" s="15">
        <f t="shared" si="8"/>
        <v>0.3554913294797688</v>
      </c>
      <c r="AN19" s="15">
        <f t="shared" si="9"/>
        <v>0.29675471111226315</v>
      </c>
      <c r="AO19" s="15">
        <f t="shared" si="14"/>
        <v>0.34775395940796805</v>
      </c>
      <c r="AP19" s="1"/>
      <c r="AQ19" s="11">
        <f t="shared" si="1"/>
        <v>36860</v>
      </c>
      <c r="AR19" s="12">
        <f t="shared" si="1"/>
        <v>0.2738225629791895</v>
      </c>
      <c r="AS19" s="12">
        <f t="shared" si="10"/>
        <v>9.5319360982941956E-2</v>
      </c>
      <c r="AT19" s="12">
        <f t="shared" si="10"/>
        <v>0.10239983130167811</v>
      </c>
      <c r="AU19" s="12">
        <f t="shared" si="15"/>
        <v>7.6103370694569419E-2</v>
      </c>
      <c r="AV19" s="1"/>
    </row>
    <row r="20" spans="1:48" x14ac:dyDescent="0.3">
      <c r="A20" s="16" t="s">
        <v>75</v>
      </c>
      <c r="N20" s="1"/>
      <c r="O20" s="16" t="s">
        <v>75</v>
      </c>
      <c r="P20" s="19">
        <v>36891</v>
      </c>
      <c r="Q20" s="20">
        <v>183.3</v>
      </c>
      <c r="R20" s="20">
        <v>77.102000000000004</v>
      </c>
      <c r="S20" s="20">
        <v>145.30000000000001</v>
      </c>
      <c r="T20" s="20">
        <v>22.768000000000001</v>
      </c>
      <c r="U20" s="20">
        <v>187.4</v>
      </c>
      <c r="V20" s="20">
        <v>7.0789999999999997</v>
      </c>
      <c r="W20" s="20">
        <v>201.6</v>
      </c>
      <c r="X20" s="20">
        <v>20.46</v>
      </c>
      <c r="Y20" s="21">
        <v>212.0103</v>
      </c>
      <c r="Z20" s="1"/>
      <c r="AA20" s="13">
        <f t="shared" si="2"/>
        <v>0.37493304767006741</v>
      </c>
      <c r="AB20" s="13">
        <f t="shared" si="11"/>
        <v>0.25705363302952172</v>
      </c>
      <c r="AC20" s="13">
        <f t="shared" si="3"/>
        <v>0.29850746268655914</v>
      </c>
      <c r="AD20" s="13">
        <f t="shared" si="12"/>
        <v>0.74294636697047822</v>
      </c>
      <c r="AE20" s="13">
        <f t="shared" si="4"/>
        <v>0.31815293696297642</v>
      </c>
      <c r="AF20" s="13">
        <f t="shared" si="5"/>
        <v>27.539000000000001</v>
      </c>
      <c r="AG20" s="1"/>
      <c r="AH20" s="10">
        <f t="shared" si="0"/>
        <v>36891</v>
      </c>
      <c r="AI20" s="14">
        <f t="shared" si="6"/>
        <v>0.10922992900055546</v>
      </c>
      <c r="AJ20" s="14">
        <f t="shared" si="13"/>
        <v>0.31815293696297642</v>
      </c>
      <c r="AK20" s="14">
        <f t="shared" si="7"/>
        <v>-6.8775790921591681E-2</v>
      </c>
      <c r="AL20" s="1"/>
      <c r="AM20" s="15">
        <f t="shared" si="8"/>
        <v>0.35717620813986667</v>
      </c>
      <c r="AN20" s="15">
        <f t="shared" si="9"/>
        <v>0.29529713885502323</v>
      </c>
      <c r="AO20" s="15">
        <f t="shared" si="14"/>
        <v>0.3475266530051101</v>
      </c>
      <c r="AP20" s="1"/>
      <c r="AQ20" s="11">
        <f t="shared" si="1"/>
        <v>36891</v>
      </c>
      <c r="AR20" s="12">
        <f t="shared" si="1"/>
        <v>0.10922992900055546</v>
      </c>
      <c r="AS20" s="12">
        <f t="shared" si="10"/>
        <v>0.11363665963299795</v>
      </c>
      <c r="AT20" s="12">
        <f t="shared" si="10"/>
        <v>-2.0309294281637306E-2</v>
      </c>
      <c r="AU20" s="12">
        <f t="shared" si="15"/>
        <v>1.5902563649194821E-2</v>
      </c>
      <c r="AV20" s="1"/>
    </row>
    <row r="21" spans="1:48" x14ac:dyDescent="0.3">
      <c r="A21" s="16" t="s">
        <v>76</v>
      </c>
      <c r="N21" s="1"/>
      <c r="O21" s="16" t="s">
        <v>76</v>
      </c>
      <c r="P21" s="19">
        <v>36922</v>
      </c>
      <c r="Q21" s="20">
        <v>183.9</v>
      </c>
      <c r="R21" s="20">
        <v>76.903999999999996</v>
      </c>
      <c r="S21" s="20">
        <v>145.5</v>
      </c>
      <c r="T21" s="20">
        <v>22.576000000000001</v>
      </c>
      <c r="U21" s="20">
        <v>188</v>
      </c>
      <c r="V21" s="20">
        <v>7.0590000000000002</v>
      </c>
      <c r="W21" s="20">
        <v>202.2</v>
      </c>
      <c r="X21" s="20">
        <v>20.393999999999998</v>
      </c>
      <c r="Y21" s="21">
        <v>213.23570000000001</v>
      </c>
      <c r="Z21" s="1"/>
      <c r="AA21" s="13">
        <f t="shared" si="2"/>
        <v>0.32017075773744796</v>
      </c>
      <c r="AB21" s="13">
        <f t="shared" si="11"/>
        <v>0.2571303682657633</v>
      </c>
      <c r="AC21" s="13">
        <f t="shared" si="3"/>
        <v>0.29761904761904656</v>
      </c>
      <c r="AD21" s="13">
        <f t="shared" si="12"/>
        <v>0.7428696317342367</v>
      </c>
      <c r="AE21" s="13">
        <f t="shared" si="4"/>
        <v>0.30341777714681384</v>
      </c>
      <c r="AF21" s="13">
        <f t="shared" si="5"/>
        <v>27.452999999999999</v>
      </c>
      <c r="AG21" s="1"/>
      <c r="AH21" s="10">
        <f t="shared" si="0"/>
        <v>36922</v>
      </c>
      <c r="AI21" s="14">
        <f t="shared" si="6"/>
        <v>0.32733224222585616</v>
      </c>
      <c r="AJ21" s="14">
        <f t="shared" si="13"/>
        <v>0.30341777714681384</v>
      </c>
      <c r="AK21" s="14">
        <f t="shared" si="7"/>
        <v>0.13764624913970311</v>
      </c>
      <c r="AL21" s="1"/>
      <c r="AM21" s="15">
        <f t="shared" si="8"/>
        <v>0.35697753042754604</v>
      </c>
      <c r="AN21" s="15">
        <f t="shared" si="9"/>
        <v>0.29356080307916366</v>
      </c>
      <c r="AO21" s="15">
        <f t="shared" si="14"/>
        <v>0.34946166649329036</v>
      </c>
      <c r="AP21" s="1"/>
      <c r="AQ21" s="11">
        <f t="shared" si="1"/>
        <v>36922</v>
      </c>
      <c r="AR21" s="12">
        <f t="shared" si="1"/>
        <v>0.32733224222585616</v>
      </c>
      <c r="AS21" s="12">
        <f t="shared" si="10"/>
        <v>0.10831332877368512</v>
      </c>
      <c r="AT21" s="12">
        <f t="shared" si="10"/>
        <v>4.0407543438285884E-2</v>
      </c>
      <c r="AU21" s="12">
        <f t="shared" si="15"/>
        <v>0.17861137001388516</v>
      </c>
      <c r="AV21" s="1"/>
    </row>
    <row r="22" spans="1:48" x14ac:dyDescent="0.3">
      <c r="A22" s="16" t="s">
        <v>77</v>
      </c>
      <c r="N22" s="1"/>
      <c r="O22" s="16" t="s">
        <v>77</v>
      </c>
      <c r="P22" s="19">
        <v>36950</v>
      </c>
      <c r="Q22" s="20">
        <v>184.4</v>
      </c>
      <c r="R22" s="20">
        <v>76.991</v>
      </c>
      <c r="S22" s="20">
        <v>145.6</v>
      </c>
      <c r="T22" s="20">
        <v>22.596</v>
      </c>
      <c r="U22" s="20">
        <v>188.7</v>
      </c>
      <c r="V22" s="20">
        <v>7.0540000000000003</v>
      </c>
      <c r="W22" s="20">
        <v>202.8</v>
      </c>
      <c r="X22" s="20">
        <v>20.358000000000001</v>
      </c>
      <c r="Y22" s="21">
        <v>213.80250000000001</v>
      </c>
      <c r="Z22" s="1"/>
      <c r="AA22" s="13">
        <f t="shared" si="2"/>
        <v>0.37234042553191404</v>
      </c>
      <c r="AB22" s="13">
        <f t="shared" si="11"/>
        <v>0.25733255508536407</v>
      </c>
      <c r="AC22" s="13">
        <f t="shared" si="3"/>
        <v>0.29673590504453173</v>
      </c>
      <c r="AD22" s="13">
        <f t="shared" si="12"/>
        <v>0.74266744491463599</v>
      </c>
      <c r="AE22" s="13">
        <f t="shared" si="4"/>
        <v>0.31619140947755359</v>
      </c>
      <c r="AF22" s="13">
        <f t="shared" si="5"/>
        <v>27.411999999999999</v>
      </c>
      <c r="AG22" s="1"/>
      <c r="AH22" s="10">
        <f t="shared" si="0"/>
        <v>36950</v>
      </c>
      <c r="AI22" s="14">
        <f t="shared" si="6"/>
        <v>0.27188689505165847</v>
      </c>
      <c r="AJ22" s="14">
        <f t="shared" si="13"/>
        <v>0.31619140947755359</v>
      </c>
      <c r="AK22" s="14">
        <f t="shared" si="7"/>
        <v>6.8728522336765852E-2</v>
      </c>
      <c r="AL22" s="1"/>
      <c r="AM22" s="15">
        <f t="shared" si="8"/>
        <v>0.35604161525373096</v>
      </c>
      <c r="AN22" s="15">
        <f t="shared" si="9"/>
        <v>0.29348884934602748</v>
      </c>
      <c r="AO22" s="15">
        <f t="shared" si="14"/>
        <v>0.35046953540024162</v>
      </c>
      <c r="AP22" s="1"/>
      <c r="AQ22" s="11">
        <f t="shared" si="1"/>
        <v>36950</v>
      </c>
      <c r="AR22" s="12">
        <f t="shared" si="1"/>
        <v>0.27188689505165847</v>
      </c>
      <c r="AS22" s="12">
        <f t="shared" si="10"/>
        <v>0.11257730015974203</v>
      </c>
      <c r="AT22" s="12">
        <f t="shared" si="10"/>
        <v>2.0171054937870157E-2</v>
      </c>
      <c r="AU22" s="12">
        <f t="shared" si="15"/>
        <v>0.13913853995404626</v>
      </c>
      <c r="AV22" s="1"/>
    </row>
    <row r="23" spans="1:48" x14ac:dyDescent="0.3">
      <c r="A23" s="16" t="s">
        <v>78</v>
      </c>
      <c r="N23" s="1"/>
      <c r="O23" s="16" t="s">
        <v>78</v>
      </c>
      <c r="P23" s="19">
        <v>36981</v>
      </c>
      <c r="Q23" s="20">
        <v>184.7</v>
      </c>
      <c r="R23" s="20">
        <v>77.162000000000006</v>
      </c>
      <c r="S23" s="20">
        <v>145.5</v>
      </c>
      <c r="T23" s="20">
        <v>22.64</v>
      </c>
      <c r="U23" s="20">
        <v>189.5</v>
      </c>
      <c r="V23" s="20">
        <v>7.0620000000000003</v>
      </c>
      <c r="W23" s="20">
        <v>203.6</v>
      </c>
      <c r="X23" s="20">
        <v>20.38</v>
      </c>
      <c r="Y23" s="21">
        <v>214.3895</v>
      </c>
      <c r="Z23" s="1"/>
      <c r="AA23" s="13">
        <f t="shared" si="2"/>
        <v>0.42395336512983661</v>
      </c>
      <c r="AB23" s="13">
        <f t="shared" si="11"/>
        <v>0.25734275927410538</v>
      </c>
      <c r="AC23" s="13">
        <f t="shared" si="3"/>
        <v>0.39447731755424265</v>
      </c>
      <c r="AD23" s="13">
        <f t="shared" si="12"/>
        <v>0.74265724072589456</v>
      </c>
      <c r="AE23" s="13">
        <f t="shared" si="4"/>
        <v>0.40206276496984078</v>
      </c>
      <c r="AF23" s="13">
        <f t="shared" si="5"/>
        <v>27.442</v>
      </c>
      <c r="AG23" s="1"/>
      <c r="AH23" s="10">
        <f t="shared" si="0"/>
        <v>36981</v>
      </c>
      <c r="AI23" s="14">
        <f t="shared" si="6"/>
        <v>0.16268980477222503</v>
      </c>
      <c r="AJ23" s="14">
        <f t="shared" si="13"/>
        <v>0.40206276496984078</v>
      </c>
      <c r="AK23" s="14">
        <f t="shared" si="7"/>
        <v>-6.8681318681314787E-2</v>
      </c>
      <c r="AL23" s="1"/>
      <c r="AM23" s="15">
        <f t="shared" si="8"/>
        <v>0.35564137788030376</v>
      </c>
      <c r="AN23" s="15">
        <f t="shared" si="9"/>
        <v>0.29340867266270959</v>
      </c>
      <c r="AO23" s="15">
        <f t="shared" si="14"/>
        <v>0.35094994945698665</v>
      </c>
      <c r="AP23" s="1"/>
      <c r="AQ23" s="11">
        <f t="shared" si="1"/>
        <v>36981</v>
      </c>
      <c r="AR23" s="12">
        <f t="shared" si="1"/>
        <v>0.16268980477222503</v>
      </c>
      <c r="AS23" s="12">
        <f t="shared" si="10"/>
        <v>0.14299015572823889</v>
      </c>
      <c r="AT23" s="12">
        <f t="shared" si="10"/>
        <v>-2.0151694551009132E-2</v>
      </c>
      <c r="AU23" s="12">
        <f t="shared" si="15"/>
        <v>3.9851343594995266E-2</v>
      </c>
      <c r="AV23" s="1"/>
    </row>
    <row r="24" spans="1:48" x14ac:dyDescent="0.3">
      <c r="A24" s="16" t="s">
        <v>79</v>
      </c>
      <c r="N24" s="1"/>
      <c r="O24" s="16" t="s">
        <v>79</v>
      </c>
      <c r="P24" s="19">
        <v>37011</v>
      </c>
      <c r="Q24" s="20">
        <v>185.1</v>
      </c>
      <c r="R24" s="20">
        <v>77.009</v>
      </c>
      <c r="S24" s="20">
        <v>145.5</v>
      </c>
      <c r="T24" s="20">
        <v>22.616</v>
      </c>
      <c r="U24" s="20">
        <v>190.2</v>
      </c>
      <c r="V24" s="20">
        <v>7.06</v>
      </c>
      <c r="W24" s="20">
        <v>204.3</v>
      </c>
      <c r="X24" s="20">
        <v>20.367999999999999</v>
      </c>
      <c r="Y24" s="21">
        <v>214.6694</v>
      </c>
      <c r="Z24" s="1"/>
      <c r="AA24" s="13">
        <f t="shared" si="2"/>
        <v>0.36939313984167832</v>
      </c>
      <c r="AB24" s="13">
        <f t="shared" si="11"/>
        <v>0.25740119585824706</v>
      </c>
      <c r="AC24" s="13">
        <f t="shared" si="3"/>
        <v>0.34381139489194634</v>
      </c>
      <c r="AD24" s="13">
        <f t="shared" si="12"/>
        <v>0.74259880414175294</v>
      </c>
      <c r="AE24" s="13">
        <f t="shared" si="4"/>
        <v>0.35039616663414802</v>
      </c>
      <c r="AF24" s="13">
        <f t="shared" si="5"/>
        <v>27.427999999999997</v>
      </c>
      <c r="AG24" s="1"/>
      <c r="AH24" s="10">
        <f t="shared" si="0"/>
        <v>37011</v>
      </c>
      <c r="AI24" s="14">
        <f t="shared" si="6"/>
        <v>0.21656740660530899</v>
      </c>
      <c r="AJ24" s="14">
        <f t="shared" si="13"/>
        <v>0.35039616663414802</v>
      </c>
      <c r="AK24" s="14">
        <f t="shared" si="7"/>
        <v>0</v>
      </c>
      <c r="AL24" s="1"/>
      <c r="AM24" s="15">
        <f t="shared" si="8"/>
        <v>0.35616616239660298</v>
      </c>
      <c r="AN24" s="15">
        <f t="shared" si="9"/>
        <v>0.29367995948525494</v>
      </c>
      <c r="AO24" s="15">
        <f t="shared" si="14"/>
        <v>0.35015387811814214</v>
      </c>
      <c r="AP24" s="1"/>
      <c r="AQ24" s="11">
        <f t="shared" si="1"/>
        <v>37011</v>
      </c>
      <c r="AR24" s="12">
        <f t="shared" si="1"/>
        <v>0.21656740660530899</v>
      </c>
      <c r="AS24" s="12">
        <f t="shared" si="10"/>
        <v>0.12479925798856513</v>
      </c>
      <c r="AT24" s="12">
        <f t="shared" si="10"/>
        <v>0</v>
      </c>
      <c r="AU24" s="12">
        <f t="shared" si="15"/>
        <v>9.1768148616743858E-2</v>
      </c>
      <c r="AV24" s="1"/>
    </row>
    <row r="25" spans="1:48" x14ac:dyDescent="0.3">
      <c r="A25" s="16" t="s">
        <v>80</v>
      </c>
      <c r="N25" s="1"/>
      <c r="O25" s="16" t="s">
        <v>80</v>
      </c>
      <c r="P25" s="19">
        <v>37042</v>
      </c>
      <c r="Q25" s="20">
        <v>185.3</v>
      </c>
      <c r="R25" s="20">
        <v>76.652000000000001</v>
      </c>
      <c r="S25" s="20">
        <v>145.1</v>
      </c>
      <c r="T25" s="20">
        <v>22.388999999999999</v>
      </c>
      <c r="U25" s="20">
        <v>191.1</v>
      </c>
      <c r="V25" s="20">
        <v>7.0579999999999998</v>
      </c>
      <c r="W25" s="20">
        <v>205.1</v>
      </c>
      <c r="X25" s="20">
        <v>20.350999999999999</v>
      </c>
      <c r="Y25" s="21">
        <v>215.0188</v>
      </c>
      <c r="Z25" s="1"/>
      <c r="AA25" s="13">
        <f t="shared" si="2"/>
        <v>0.47318611987381409</v>
      </c>
      <c r="AB25" s="13">
        <f t="shared" si="11"/>
        <v>0.25750665839687692</v>
      </c>
      <c r="AC25" s="13">
        <f t="shared" si="3"/>
        <v>0.39158100832108467</v>
      </c>
      <c r="AD25" s="13">
        <f t="shared" si="12"/>
        <v>0.74249334160312308</v>
      </c>
      <c r="AE25" s="13">
        <f t="shared" si="4"/>
        <v>0.41259486790513239</v>
      </c>
      <c r="AF25" s="13">
        <f t="shared" si="5"/>
        <v>27.408999999999999</v>
      </c>
      <c r="AG25" s="1"/>
      <c r="AH25" s="10">
        <f t="shared" si="0"/>
        <v>37042</v>
      </c>
      <c r="AI25" s="14">
        <f t="shared" si="6"/>
        <v>0.10804970286332634</v>
      </c>
      <c r="AJ25" s="14">
        <f t="shared" si="13"/>
        <v>0.41259486790513239</v>
      </c>
      <c r="AK25" s="14">
        <f t="shared" si="7"/>
        <v>-0.27491408934708295</v>
      </c>
      <c r="AL25" s="1"/>
      <c r="AM25" s="15">
        <f t="shared" si="8"/>
        <v>0.35757710170641338</v>
      </c>
      <c r="AN25" s="15">
        <f t="shared" si="9"/>
        <v>0.29208631216406616</v>
      </c>
      <c r="AO25" s="15">
        <f t="shared" si="14"/>
        <v>0.35033658612952046</v>
      </c>
      <c r="AP25" s="1"/>
      <c r="AQ25" s="11">
        <f t="shared" si="1"/>
        <v>37042</v>
      </c>
      <c r="AR25" s="12">
        <f t="shared" si="1"/>
        <v>0.10804970286332634</v>
      </c>
      <c r="AS25" s="12">
        <f t="shared" si="10"/>
        <v>0.14753447704445771</v>
      </c>
      <c r="AT25" s="12">
        <f t="shared" si="10"/>
        <v>-8.0298642519332039E-2</v>
      </c>
      <c r="AU25" s="12">
        <f t="shared" si="15"/>
        <v>4.0813868338200665E-2</v>
      </c>
      <c r="AV25" s="1"/>
    </row>
    <row r="26" spans="1:48" x14ac:dyDescent="0.3">
      <c r="A26" s="16" t="s">
        <v>81</v>
      </c>
      <c r="N26" s="1"/>
      <c r="O26" s="16" t="s">
        <v>81</v>
      </c>
      <c r="P26" s="19">
        <v>37072</v>
      </c>
      <c r="Q26" s="20">
        <v>186</v>
      </c>
      <c r="R26" s="20">
        <v>76.635000000000005</v>
      </c>
      <c r="S26" s="20">
        <v>145.19999999999999</v>
      </c>
      <c r="T26" s="20">
        <v>22.221</v>
      </c>
      <c r="U26" s="20">
        <v>191.8</v>
      </c>
      <c r="V26" s="20">
        <v>7.0670000000000002</v>
      </c>
      <c r="W26" s="20">
        <v>205.9</v>
      </c>
      <c r="X26" s="20">
        <v>20.38</v>
      </c>
      <c r="Y26" s="21">
        <v>216.261</v>
      </c>
      <c r="Z26" s="1"/>
      <c r="AA26" s="13">
        <f t="shared" si="2"/>
        <v>0.366300366300365</v>
      </c>
      <c r="AB26" s="13">
        <f t="shared" si="11"/>
        <v>0.25747804860276169</v>
      </c>
      <c r="AC26" s="13">
        <f t="shared" si="3"/>
        <v>0.39005363237445412</v>
      </c>
      <c r="AD26" s="13">
        <f t="shared" si="12"/>
        <v>0.74252195139723831</v>
      </c>
      <c r="AE26" s="13">
        <f t="shared" si="4"/>
        <v>0.3839376877777555</v>
      </c>
      <c r="AF26" s="13">
        <f t="shared" si="5"/>
        <v>27.446999999999999</v>
      </c>
      <c r="AG26" s="1"/>
      <c r="AH26" s="10">
        <f t="shared" si="0"/>
        <v>37072</v>
      </c>
      <c r="AI26" s="14">
        <f t="shared" si="6"/>
        <v>0.37776578521316168</v>
      </c>
      <c r="AJ26" s="14">
        <f t="shared" si="13"/>
        <v>0.3839376877777555</v>
      </c>
      <c r="AK26" s="14">
        <f t="shared" si="7"/>
        <v>6.8917987594758312E-2</v>
      </c>
      <c r="AL26" s="1"/>
      <c r="AM26" s="15">
        <f t="shared" si="8"/>
        <v>0.35815228028968482</v>
      </c>
      <c r="AN26" s="15">
        <f t="shared" si="9"/>
        <v>0.2899588960657663</v>
      </c>
      <c r="AO26" s="15">
        <f t="shared" si="14"/>
        <v>0.35188882364454888</v>
      </c>
      <c r="AP26" s="1"/>
      <c r="AQ26" s="11">
        <f t="shared" si="1"/>
        <v>37072</v>
      </c>
      <c r="AR26" s="12">
        <f t="shared" si="1"/>
        <v>0.37776578521316168</v>
      </c>
      <c r="AS26" s="12">
        <f t="shared" si="10"/>
        <v>0.13750815836675218</v>
      </c>
      <c r="AT26" s="12">
        <f t="shared" si="10"/>
        <v>1.9983383602050295E-2</v>
      </c>
      <c r="AU26" s="12">
        <f t="shared" si="15"/>
        <v>0.22027424324435921</v>
      </c>
      <c r="AV26" s="1"/>
    </row>
    <row r="27" spans="1:48" x14ac:dyDescent="0.3">
      <c r="A27" s="16" t="s">
        <v>82</v>
      </c>
      <c r="N27" s="1"/>
      <c r="O27" s="16" t="s">
        <v>82</v>
      </c>
      <c r="P27" s="19">
        <v>37103</v>
      </c>
      <c r="Q27" s="20">
        <v>186.4</v>
      </c>
      <c r="R27" s="20">
        <v>76.984999999999999</v>
      </c>
      <c r="S27" s="20">
        <v>145.6</v>
      </c>
      <c r="T27" s="20">
        <v>22.221</v>
      </c>
      <c r="U27" s="20">
        <v>192.5</v>
      </c>
      <c r="V27" s="20">
        <v>7.1150000000000002</v>
      </c>
      <c r="W27" s="20">
        <v>206.5</v>
      </c>
      <c r="X27" s="20">
        <v>20.510999999999999</v>
      </c>
      <c r="Y27" s="21">
        <v>216.6199</v>
      </c>
      <c r="Z27" s="1"/>
      <c r="AA27" s="13">
        <f t="shared" si="2"/>
        <v>0.36496350364962904</v>
      </c>
      <c r="AB27" s="13">
        <f t="shared" si="11"/>
        <v>0.25754723810902774</v>
      </c>
      <c r="AC27" s="13">
        <f t="shared" si="3"/>
        <v>0.29140359397765714</v>
      </c>
      <c r="AD27" s="13">
        <f t="shared" si="12"/>
        <v>0.74245276189097231</v>
      </c>
      <c r="AE27" s="13">
        <f t="shared" si="4"/>
        <v>0.31034874554922309</v>
      </c>
      <c r="AF27" s="13">
        <f t="shared" si="5"/>
        <v>27.625999999999998</v>
      </c>
      <c r="AG27" s="1"/>
      <c r="AH27" s="10">
        <f t="shared" si="0"/>
        <v>37103</v>
      </c>
      <c r="AI27" s="14">
        <f t="shared" si="6"/>
        <v>0.21505376344086324</v>
      </c>
      <c r="AJ27" s="14">
        <f t="shared" si="13"/>
        <v>0.31034874554922309</v>
      </c>
      <c r="AK27" s="14">
        <f t="shared" si="7"/>
        <v>0.27548209366391579</v>
      </c>
      <c r="AL27" s="1"/>
      <c r="AM27" s="15">
        <f t="shared" si="8"/>
        <v>0.35884912645320516</v>
      </c>
      <c r="AN27" s="15">
        <f t="shared" si="9"/>
        <v>0.2886406442813535</v>
      </c>
      <c r="AO27" s="15">
        <f t="shared" si="14"/>
        <v>0.3525102292654414</v>
      </c>
      <c r="AP27" s="1"/>
      <c r="AQ27" s="11">
        <f t="shared" si="1"/>
        <v>37103</v>
      </c>
      <c r="AR27" s="12">
        <f t="shared" si="1"/>
        <v>0.21505376344086324</v>
      </c>
      <c r="AS27" s="12">
        <f t="shared" si="10"/>
        <v>0.11136837623618676</v>
      </c>
      <c r="AT27" s="12">
        <f t="shared" si="10"/>
        <v>7.9515329003128826E-2</v>
      </c>
      <c r="AU27" s="12">
        <f t="shared" si="15"/>
        <v>2.4170058201547662E-2</v>
      </c>
      <c r="AV27" s="1"/>
    </row>
    <row r="28" spans="1:48" x14ac:dyDescent="0.3">
      <c r="A28" s="16" t="s">
        <v>83</v>
      </c>
      <c r="N28" s="1"/>
      <c r="O28" s="16" t="s">
        <v>83</v>
      </c>
      <c r="P28" s="19">
        <v>37134</v>
      </c>
      <c r="Q28" s="20">
        <v>186.7</v>
      </c>
      <c r="R28" s="20">
        <v>77.135000000000005</v>
      </c>
      <c r="S28" s="20">
        <v>144.9</v>
      </c>
      <c r="T28" s="20">
        <v>22.116</v>
      </c>
      <c r="U28" s="20">
        <v>193.2</v>
      </c>
      <c r="V28" s="20">
        <v>7.14</v>
      </c>
      <c r="W28" s="20">
        <v>207.4</v>
      </c>
      <c r="X28" s="20">
        <v>20.606000000000002</v>
      </c>
      <c r="Y28" s="21">
        <v>217.57409999999999</v>
      </c>
      <c r="Z28" s="1"/>
      <c r="AA28" s="13">
        <f t="shared" si="2"/>
        <v>0.36363636363636598</v>
      </c>
      <c r="AB28" s="13">
        <f t="shared" si="11"/>
        <v>0.2573343905427809</v>
      </c>
      <c r="AC28" s="13">
        <f t="shared" si="3"/>
        <v>0.43583535108959737</v>
      </c>
      <c r="AD28" s="13">
        <f t="shared" si="12"/>
        <v>0.74266560945721904</v>
      </c>
      <c r="AE28" s="13">
        <f t="shared" si="4"/>
        <v>0.41725606865551418</v>
      </c>
      <c r="AF28" s="13">
        <f t="shared" si="5"/>
        <v>27.746000000000002</v>
      </c>
      <c r="AG28" s="1"/>
      <c r="AH28" s="10">
        <f t="shared" si="0"/>
        <v>37134</v>
      </c>
      <c r="AI28" s="14">
        <f t="shared" si="6"/>
        <v>0.16094420600857454</v>
      </c>
      <c r="AJ28" s="14">
        <f t="shared" si="13"/>
        <v>0.41725606865551418</v>
      </c>
      <c r="AK28" s="14">
        <f t="shared" si="7"/>
        <v>-0.48076923076922301</v>
      </c>
      <c r="AL28" s="1"/>
      <c r="AM28" s="15">
        <f t="shared" si="8"/>
        <v>0.35970700719517729</v>
      </c>
      <c r="AN28" s="15">
        <f t="shared" si="9"/>
        <v>0.28671809165748363</v>
      </c>
      <c r="AO28" s="15">
        <f t="shared" si="14"/>
        <v>0.35357490114733903</v>
      </c>
      <c r="AP28" s="1"/>
      <c r="AQ28" s="11">
        <f t="shared" si="1"/>
        <v>37134</v>
      </c>
      <c r="AR28" s="12">
        <f t="shared" si="1"/>
        <v>0.16094420600857454</v>
      </c>
      <c r="AS28" s="12">
        <f t="shared" si="10"/>
        <v>0.15008993169010043</v>
      </c>
      <c r="AT28" s="12">
        <f t="shared" si="10"/>
        <v>-0.13784523637378798</v>
      </c>
      <c r="AU28" s="12">
        <f t="shared" si="15"/>
        <v>0.14869951069226209</v>
      </c>
      <c r="AV28" s="1"/>
    </row>
    <row r="29" spans="1:48" ht="15.6" x14ac:dyDescent="0.3">
      <c r="A29" s="16" t="s">
        <v>84</v>
      </c>
      <c r="D29" s="40" t="s">
        <v>385</v>
      </c>
      <c r="E29" s="40"/>
      <c r="F29" s="40"/>
      <c r="G29" s="40"/>
      <c r="H29" s="40"/>
      <c r="I29" s="40"/>
      <c r="J29" s="40"/>
      <c r="K29" s="40"/>
      <c r="L29" s="40"/>
      <c r="N29" s="1"/>
      <c r="O29" s="16" t="s">
        <v>84</v>
      </c>
      <c r="P29" s="19">
        <v>37164</v>
      </c>
      <c r="Q29" s="20">
        <v>187.1</v>
      </c>
      <c r="R29" s="20">
        <v>77.033000000000001</v>
      </c>
      <c r="S29" s="20">
        <v>145.19999999999999</v>
      </c>
      <c r="T29" s="20">
        <v>22.236999999999998</v>
      </c>
      <c r="U29" s="20">
        <v>194</v>
      </c>
      <c r="V29" s="20">
        <v>7.1440000000000001</v>
      </c>
      <c r="W29" s="20">
        <v>208.1</v>
      </c>
      <c r="X29" s="20">
        <v>20.6</v>
      </c>
      <c r="Y29" s="21">
        <v>217.6163</v>
      </c>
      <c r="Z29" s="1"/>
      <c r="AA29" s="13">
        <f t="shared" si="2"/>
        <v>0.41407867494824835</v>
      </c>
      <c r="AB29" s="13">
        <f t="shared" si="11"/>
        <v>0.25749711649365631</v>
      </c>
      <c r="AC29" s="13">
        <f t="shared" si="3"/>
        <v>0.33751205400192053</v>
      </c>
      <c r="AD29" s="13">
        <f t="shared" si="12"/>
        <v>0.74250288350634375</v>
      </c>
      <c r="AE29" s="13">
        <f t="shared" si="4"/>
        <v>0.35722773811526276</v>
      </c>
      <c r="AF29" s="13">
        <f t="shared" si="5"/>
        <v>27.744</v>
      </c>
      <c r="AG29" s="1"/>
      <c r="AH29" s="10">
        <f t="shared" si="0"/>
        <v>37164</v>
      </c>
      <c r="AI29" s="14">
        <f t="shared" si="6"/>
        <v>0.21424745581146531</v>
      </c>
      <c r="AJ29" s="14">
        <f t="shared" si="13"/>
        <v>0.35722773811526276</v>
      </c>
      <c r="AK29" s="14">
        <f t="shared" si="7"/>
        <v>0.2070393374741083</v>
      </c>
      <c r="AL29" s="1"/>
      <c r="AM29" s="15">
        <f t="shared" si="8"/>
        <v>0.36015733516804488</v>
      </c>
      <c r="AN29" s="15">
        <f t="shared" si="9"/>
        <v>0.2886684927238975</v>
      </c>
      <c r="AO29" s="15">
        <f t="shared" si="14"/>
        <v>0.35117417210805768</v>
      </c>
      <c r="AP29" s="1"/>
      <c r="AQ29" s="11">
        <f t="shared" si="1"/>
        <v>37164</v>
      </c>
      <c r="AR29" s="12">
        <f t="shared" si="1"/>
        <v>0.21424745581146531</v>
      </c>
      <c r="AS29" s="12">
        <f t="shared" si="10"/>
        <v>0.12865819020770125</v>
      </c>
      <c r="AT29" s="12">
        <f t="shared" si="10"/>
        <v>5.9765733483205193E-2</v>
      </c>
      <c r="AU29" s="12">
        <f t="shared" si="15"/>
        <v>2.5823532120558872E-2</v>
      </c>
      <c r="AV29" s="1"/>
    </row>
    <row r="30" spans="1:48" x14ac:dyDescent="0.3">
      <c r="A30" s="16" t="s">
        <v>85</v>
      </c>
      <c r="N30" s="1"/>
      <c r="O30" s="16" t="s">
        <v>85</v>
      </c>
      <c r="P30" s="19">
        <v>37195</v>
      </c>
      <c r="Q30" s="20">
        <v>187.4</v>
      </c>
      <c r="R30" s="20">
        <v>77.501000000000005</v>
      </c>
      <c r="S30" s="20">
        <v>145</v>
      </c>
      <c r="T30" s="20">
        <v>22.378</v>
      </c>
      <c r="U30" s="20">
        <v>194.7</v>
      </c>
      <c r="V30" s="20">
        <v>7.1950000000000003</v>
      </c>
      <c r="W30" s="20">
        <v>209</v>
      </c>
      <c r="X30" s="20">
        <v>20.757999999999999</v>
      </c>
      <c r="Y30" s="21">
        <v>217.73580000000001</v>
      </c>
      <c r="Z30" s="1"/>
      <c r="AA30" s="13">
        <f t="shared" si="2"/>
        <v>0.36082474226803996</v>
      </c>
      <c r="AB30" s="13">
        <f t="shared" si="11"/>
        <v>0.25739634386291277</v>
      </c>
      <c r="AC30" s="13">
        <f t="shared" si="3"/>
        <v>0.43248438250840238</v>
      </c>
      <c r="AD30" s="13">
        <f t="shared" si="12"/>
        <v>0.74260365613708723</v>
      </c>
      <c r="AE30" s="13">
        <f t="shared" si="4"/>
        <v>0.41403945310800144</v>
      </c>
      <c r="AF30" s="13">
        <f t="shared" si="5"/>
        <v>27.952999999999999</v>
      </c>
      <c r="AG30" s="1"/>
      <c r="AH30" s="10">
        <f t="shared" si="0"/>
        <v>37195</v>
      </c>
      <c r="AI30" s="14">
        <f t="shared" si="6"/>
        <v>0.16034206306788423</v>
      </c>
      <c r="AJ30" s="14">
        <f t="shared" si="13"/>
        <v>0.41403945310800144</v>
      </c>
      <c r="AK30" s="14">
        <f t="shared" si="7"/>
        <v>-0.1377410468319481</v>
      </c>
      <c r="AL30" s="1"/>
      <c r="AM30" s="15">
        <f t="shared" si="8"/>
        <v>0.36067921704236072</v>
      </c>
      <c r="AN30" s="15">
        <f t="shared" si="9"/>
        <v>0.28874466135920823</v>
      </c>
      <c r="AO30" s="15">
        <f t="shared" si="14"/>
        <v>0.3505761215984311</v>
      </c>
      <c r="AP30" s="1"/>
      <c r="AQ30" s="11">
        <f t="shared" si="1"/>
        <v>37195</v>
      </c>
      <c r="AR30" s="12">
        <f t="shared" si="1"/>
        <v>0.16034206306788423</v>
      </c>
      <c r="AS30" s="12">
        <f t="shared" si="10"/>
        <v>0.14933542577164119</v>
      </c>
      <c r="AT30" s="12">
        <f t="shared" si="10"/>
        <v>-3.9771991922753692E-2</v>
      </c>
      <c r="AU30" s="12">
        <f t="shared" si="15"/>
        <v>5.0778629218996736E-2</v>
      </c>
      <c r="AV30" s="1"/>
    </row>
    <row r="31" spans="1:48" x14ac:dyDescent="0.3">
      <c r="A31" s="16" t="s">
        <v>86</v>
      </c>
      <c r="D31" s="41" t="s">
        <v>384</v>
      </c>
      <c r="E31" s="46"/>
      <c r="F31" s="46"/>
      <c r="G31" s="46" t="str">
        <f>LEFT(Q8,11)</f>
        <v>Mar-12-2025</v>
      </c>
      <c r="H31" s="47"/>
      <c r="N31" s="1"/>
      <c r="O31" s="16" t="s">
        <v>86</v>
      </c>
      <c r="P31" s="19">
        <v>37225</v>
      </c>
      <c r="Q31" s="20">
        <v>188.1</v>
      </c>
      <c r="R31" s="20">
        <v>77.837999999999994</v>
      </c>
      <c r="S31" s="20">
        <v>145.4</v>
      </c>
      <c r="T31" s="20">
        <v>22.468</v>
      </c>
      <c r="U31" s="20">
        <v>195.4</v>
      </c>
      <c r="V31" s="20">
        <v>7.24</v>
      </c>
      <c r="W31" s="20">
        <v>209.9</v>
      </c>
      <c r="X31" s="20">
        <v>20.899000000000001</v>
      </c>
      <c r="Y31" s="21">
        <v>218.8989</v>
      </c>
      <c r="Z31" s="1"/>
      <c r="AA31" s="13">
        <f t="shared" si="2"/>
        <v>0.35952747817156183</v>
      </c>
      <c r="AB31" s="13">
        <f t="shared" si="11"/>
        <v>0.25729414691353636</v>
      </c>
      <c r="AC31" s="13">
        <f t="shared" si="3"/>
        <v>0.43062200956938135</v>
      </c>
      <c r="AD31" s="13">
        <f t="shared" si="12"/>
        <v>0.74270585308646353</v>
      </c>
      <c r="AE31" s="13">
        <f t="shared" si="4"/>
        <v>0.41232980276316172</v>
      </c>
      <c r="AF31" s="13">
        <f t="shared" si="5"/>
        <v>28.139000000000003</v>
      </c>
      <c r="AG31" s="1"/>
      <c r="AH31" s="10">
        <f t="shared" si="0"/>
        <v>37225</v>
      </c>
      <c r="AI31" s="14">
        <f t="shared" si="6"/>
        <v>0.37353255069369723</v>
      </c>
      <c r="AJ31" s="14">
        <f t="shared" si="13"/>
        <v>0.41232980276316172</v>
      </c>
      <c r="AK31" s="14">
        <f t="shared" si="7"/>
        <v>0.27586206896552118</v>
      </c>
      <c r="AL31" s="1"/>
      <c r="AM31" s="15">
        <f t="shared" si="8"/>
        <v>0.36150723297104248</v>
      </c>
      <c r="AN31" s="15">
        <f t="shared" si="9"/>
        <v>0.28865078753308154</v>
      </c>
      <c r="AO31" s="15">
        <f t="shared" si="14"/>
        <v>0.34984197949587603</v>
      </c>
      <c r="AP31" s="1"/>
      <c r="AQ31" s="11">
        <f t="shared" si="1"/>
        <v>37225</v>
      </c>
      <c r="AR31" s="12">
        <f t="shared" si="1"/>
        <v>0.37353255069369723</v>
      </c>
      <c r="AS31" s="12">
        <f t="shared" si="10"/>
        <v>0.14906020606840631</v>
      </c>
      <c r="AT31" s="12">
        <f t="shared" si="10"/>
        <v>7.9627803457402946E-2</v>
      </c>
      <c r="AU31" s="12">
        <f t="shared" si="15"/>
        <v>0.14484454116788797</v>
      </c>
      <c r="AV31" s="1"/>
    </row>
    <row r="32" spans="1:48" x14ac:dyDescent="0.3">
      <c r="A32" s="16" t="s">
        <v>87</v>
      </c>
      <c r="D32" s="43" t="s">
        <v>382</v>
      </c>
      <c r="E32" s="49"/>
      <c r="F32" s="49"/>
      <c r="G32" s="49" t="str">
        <f>Q7</f>
        <v>Feb-2025</v>
      </c>
      <c r="H32" s="50"/>
      <c r="N32" s="1"/>
      <c r="O32" s="16" t="s">
        <v>87</v>
      </c>
      <c r="P32" s="19">
        <v>37256</v>
      </c>
      <c r="Q32" s="20">
        <v>188.4</v>
      </c>
      <c r="R32" s="20">
        <v>79.093999999999994</v>
      </c>
      <c r="S32" s="20">
        <v>145</v>
      </c>
      <c r="T32" s="20">
        <v>23.86</v>
      </c>
      <c r="U32" s="20">
        <v>196.2</v>
      </c>
      <c r="V32" s="20">
        <v>6.4210000000000003</v>
      </c>
      <c r="W32" s="20">
        <v>210.7</v>
      </c>
      <c r="X32" s="20">
        <v>22.045999999999999</v>
      </c>
      <c r="Y32" s="21">
        <v>219.2758</v>
      </c>
      <c r="Z32" s="1"/>
      <c r="AA32" s="13">
        <f t="shared" si="2"/>
        <v>0.40941658137154668</v>
      </c>
      <c r="AB32" s="13">
        <f t="shared" si="11"/>
        <v>0.22555941967892648</v>
      </c>
      <c r="AC32" s="13">
        <f t="shared" si="3"/>
        <v>0.38113387327298742</v>
      </c>
      <c r="AD32" s="13">
        <f t="shared" si="12"/>
        <v>0.77444058032107355</v>
      </c>
      <c r="AE32" s="13">
        <f t="shared" si="4"/>
        <v>0.38751330449864696</v>
      </c>
      <c r="AF32" s="13">
        <f t="shared" si="5"/>
        <v>28.466999999999999</v>
      </c>
      <c r="AG32" s="1"/>
      <c r="AH32" s="10">
        <f t="shared" si="0"/>
        <v>37256</v>
      </c>
      <c r="AI32" s="14">
        <f t="shared" si="6"/>
        <v>0.15948963317384976</v>
      </c>
      <c r="AJ32" s="14">
        <f t="shared" si="13"/>
        <v>0.38751330449864696</v>
      </c>
      <c r="AK32" s="14">
        <f t="shared" si="7"/>
        <v>-0.27510316368638632</v>
      </c>
      <c r="AL32" s="1"/>
      <c r="AM32" s="15">
        <f t="shared" si="8"/>
        <v>0.35991352062103321</v>
      </c>
      <c r="AN32" s="15">
        <f t="shared" si="9"/>
        <v>0.30166637165903865</v>
      </c>
      <c r="AO32" s="15">
        <f t="shared" si="14"/>
        <v>0.33842010771992814</v>
      </c>
      <c r="AP32" s="1"/>
      <c r="AQ32" s="11">
        <f t="shared" si="1"/>
        <v>37256</v>
      </c>
      <c r="AR32" s="12">
        <f t="shared" si="1"/>
        <v>0.15948963317384976</v>
      </c>
      <c r="AS32" s="12">
        <f t="shared" si="10"/>
        <v>0.1394712777095985</v>
      </c>
      <c r="AT32" s="12">
        <f t="shared" si="10"/>
        <v>-8.2989373221194762E-2</v>
      </c>
      <c r="AU32" s="12">
        <f t="shared" si="15"/>
        <v>0.10300772868544603</v>
      </c>
      <c r="AV32" s="1"/>
    </row>
    <row r="33" spans="1:48" x14ac:dyDescent="0.3">
      <c r="A33" s="16" t="s">
        <v>88</v>
      </c>
      <c r="N33" s="1"/>
      <c r="O33" s="16" t="s">
        <v>88</v>
      </c>
      <c r="P33" s="19">
        <v>37287</v>
      </c>
      <c r="Q33" s="20">
        <v>188.7</v>
      </c>
      <c r="R33" s="20">
        <v>79.039000000000001</v>
      </c>
      <c r="S33" s="20">
        <v>144.4</v>
      </c>
      <c r="T33" s="20">
        <v>23.631</v>
      </c>
      <c r="U33" s="20">
        <v>196.8</v>
      </c>
      <c r="V33" s="20">
        <v>6.423</v>
      </c>
      <c r="W33" s="20">
        <v>211.4</v>
      </c>
      <c r="X33" s="20">
        <v>22.058</v>
      </c>
      <c r="Y33" s="21">
        <v>220.42420000000001</v>
      </c>
      <c r="Z33" s="1"/>
      <c r="AA33" s="13">
        <f t="shared" si="2"/>
        <v>0.30581039755352979</v>
      </c>
      <c r="AB33" s="13">
        <f t="shared" si="11"/>
        <v>0.22551876689722972</v>
      </c>
      <c r="AC33" s="13">
        <f t="shared" si="3"/>
        <v>0.33222591362127574</v>
      </c>
      <c r="AD33" s="13">
        <f t="shared" si="12"/>
        <v>0.77448123310277017</v>
      </c>
      <c r="AE33" s="13">
        <f t="shared" si="4"/>
        <v>0.32626871901072368</v>
      </c>
      <c r="AF33" s="13">
        <f t="shared" si="5"/>
        <v>28.481000000000002</v>
      </c>
      <c r="AG33" s="1"/>
      <c r="AH33" s="10">
        <f t="shared" si="0"/>
        <v>37287</v>
      </c>
      <c r="AI33" s="14">
        <f t="shared" si="6"/>
        <v>0.15923566878979986</v>
      </c>
      <c r="AJ33" s="14">
        <f t="shared" si="13"/>
        <v>0.32626871901072368</v>
      </c>
      <c r="AK33" s="14">
        <f t="shared" si="7"/>
        <v>-0.41379310344827197</v>
      </c>
      <c r="AL33" s="1"/>
      <c r="AM33" s="15">
        <f t="shared" si="8"/>
        <v>0.36034109743291287</v>
      </c>
      <c r="AN33" s="15">
        <f t="shared" si="9"/>
        <v>0.29897898505800935</v>
      </c>
      <c r="AO33" s="15">
        <f t="shared" si="14"/>
        <v>0.34067991750907778</v>
      </c>
      <c r="AP33" s="1"/>
      <c r="AQ33" s="11">
        <f t="shared" si="1"/>
        <v>37287</v>
      </c>
      <c r="AR33" s="12">
        <f t="shared" si="1"/>
        <v>0.15923566878979986</v>
      </c>
      <c r="AS33" s="12">
        <f t="shared" si="10"/>
        <v>0.11756802826635486</v>
      </c>
      <c r="AT33" s="12">
        <f t="shared" si="10"/>
        <v>-0.12371544209296823</v>
      </c>
      <c r="AU33" s="12">
        <f t="shared" si="15"/>
        <v>0.16538308261641321</v>
      </c>
      <c r="AV33" s="1"/>
    </row>
    <row r="34" spans="1:48" x14ac:dyDescent="0.3">
      <c r="A34" s="16" t="s">
        <v>89</v>
      </c>
      <c r="N34" s="1"/>
      <c r="O34" s="16" t="s">
        <v>89</v>
      </c>
      <c r="P34" s="19">
        <v>37315</v>
      </c>
      <c r="Q34" s="20">
        <v>189.1</v>
      </c>
      <c r="R34" s="20">
        <v>79.150000000000006</v>
      </c>
      <c r="S34" s="20">
        <v>144.19999999999999</v>
      </c>
      <c r="T34" s="20">
        <v>23.616</v>
      </c>
      <c r="U34" s="20">
        <v>197.5</v>
      </c>
      <c r="V34" s="20">
        <v>6.4219999999999997</v>
      </c>
      <c r="W34" s="20">
        <v>212</v>
      </c>
      <c r="X34" s="20">
        <v>22.039000000000001</v>
      </c>
      <c r="Y34" s="21">
        <v>221.4187</v>
      </c>
      <c r="Z34" s="1"/>
      <c r="AA34" s="13">
        <f t="shared" ref="AA34:AA97" si="16">(U34/U33 - 1)*100</f>
        <v>0.35569105691055647</v>
      </c>
      <c r="AB34" s="13">
        <f t="shared" si="11"/>
        <v>0.22564210674255997</v>
      </c>
      <c r="AC34" s="13">
        <f t="shared" ref="AC34:AC97" si="17">(W34/W33-1)*100</f>
        <v>0.28382213812676582</v>
      </c>
      <c r="AD34" s="13">
        <f t="shared" si="12"/>
        <v>0.77435789325743998</v>
      </c>
      <c r="AE34" s="13">
        <f t="shared" ref="AE34:AE97" si="18">AA34*AB34+AC34*AD34</f>
        <v>0.30003879237045028</v>
      </c>
      <c r="AF34" s="13">
        <f t="shared" ref="AF34:AF97" si="19">V34+X34</f>
        <v>28.461000000000002</v>
      </c>
      <c r="AG34" s="1"/>
      <c r="AH34" s="10">
        <f t="shared" ref="AH34:AH97" si="20">P34</f>
        <v>37315</v>
      </c>
      <c r="AI34" s="14">
        <f t="shared" ref="AI34:AI97" si="21">(Q34-Q33)/Q33*100</f>
        <v>0.21197668256492086</v>
      </c>
      <c r="AJ34" s="14">
        <f t="shared" ref="AJ34:AJ97" si="22">AE34</f>
        <v>0.30003879237045028</v>
      </c>
      <c r="AK34" s="14">
        <f t="shared" ref="AK34:AK97" si="23">(S34-S33)/S33*100</f>
        <v>-0.13850415512466555</v>
      </c>
      <c r="AL34" s="1"/>
      <c r="AM34" s="15">
        <f t="shared" ref="AM34:AM97" si="24">AF34/R34</f>
        <v>0.35958307012002527</v>
      </c>
      <c r="AN34" s="15">
        <f t="shared" ref="AN34:AN97" si="25">T34/R34</f>
        <v>0.29837018319646241</v>
      </c>
      <c r="AO34" s="15">
        <f t="shared" ref="AO34:AO97" si="26">1-SUM(AM34:AN34)</f>
        <v>0.34204674668351231</v>
      </c>
      <c r="AP34" s="1"/>
      <c r="AQ34" s="11">
        <f t="shared" ref="AQ34:AQ97" si="27">AH34</f>
        <v>37315</v>
      </c>
      <c r="AR34" s="12">
        <f t="shared" ref="AR34:AR97" si="28">AI34</f>
        <v>0.21197668256492086</v>
      </c>
      <c r="AS34" s="12">
        <f t="shared" ref="AS34:AS97" si="29">AM34*AJ34</f>
        <v>0.10788887011567133</v>
      </c>
      <c r="AT34" s="12">
        <f t="shared" ref="AT34:AT97" si="30">AN34*AK34</f>
        <v>-4.1325510138017704E-2</v>
      </c>
      <c r="AU34" s="12">
        <f t="shared" ref="AU34:AU97" si="31">AR34-AS34-AT34</f>
        <v>0.14541332258726725</v>
      </c>
      <c r="AV34" s="1"/>
    </row>
    <row r="35" spans="1:48" x14ac:dyDescent="0.3">
      <c r="A35" s="16" t="s">
        <v>90</v>
      </c>
      <c r="N35" s="1"/>
      <c r="O35" s="16" t="s">
        <v>90</v>
      </c>
      <c r="P35" s="19">
        <v>37346</v>
      </c>
      <c r="Q35" s="20">
        <v>189.2</v>
      </c>
      <c r="R35" s="20">
        <v>78.986000000000004</v>
      </c>
      <c r="S35" s="20">
        <v>143.80000000000001</v>
      </c>
      <c r="T35" s="20">
        <v>23.556999999999999</v>
      </c>
      <c r="U35" s="20">
        <v>198.1</v>
      </c>
      <c r="V35" s="20">
        <v>6.4020000000000001</v>
      </c>
      <c r="W35" s="20">
        <v>212.7</v>
      </c>
      <c r="X35" s="20">
        <v>21.975000000000001</v>
      </c>
      <c r="Y35" s="21">
        <v>221.50899999999999</v>
      </c>
      <c r="Z35" s="1"/>
      <c r="AA35" s="13">
        <f t="shared" si="16"/>
        <v>0.30379746835442756</v>
      </c>
      <c r="AB35" s="13">
        <f t="shared" si="11"/>
        <v>0.22560524368326459</v>
      </c>
      <c r="AC35" s="13">
        <f t="shared" si="17"/>
        <v>0.33018867924528017</v>
      </c>
      <c r="AD35" s="13">
        <f t="shared" si="12"/>
        <v>0.77439475631673538</v>
      </c>
      <c r="AE35" s="13">
        <f t="shared" si="18"/>
        <v>0.32423468368115294</v>
      </c>
      <c r="AF35" s="13">
        <f t="shared" si="19"/>
        <v>28.377000000000002</v>
      </c>
      <c r="AG35" s="1"/>
      <c r="AH35" s="10">
        <f t="shared" si="20"/>
        <v>37346</v>
      </c>
      <c r="AI35" s="14">
        <f t="shared" si="21"/>
        <v>5.2882072977257708E-2</v>
      </c>
      <c r="AJ35" s="14">
        <f t="shared" si="22"/>
        <v>0.32423468368115294</v>
      </c>
      <c r="AK35" s="14">
        <f t="shared" si="23"/>
        <v>-0.27739251040220342</v>
      </c>
      <c r="AL35" s="1"/>
      <c r="AM35" s="15">
        <f t="shared" si="24"/>
        <v>0.35926619907325352</v>
      </c>
      <c r="AN35" s="15">
        <f t="shared" si="25"/>
        <v>0.29824272655913703</v>
      </c>
      <c r="AO35" s="15">
        <f t="shared" si="26"/>
        <v>0.3424910743676095</v>
      </c>
      <c r="AP35" s="1"/>
      <c r="AQ35" s="11">
        <f t="shared" si="27"/>
        <v>37346</v>
      </c>
      <c r="AR35" s="12">
        <f t="shared" si="28"/>
        <v>5.2882072977257708E-2</v>
      </c>
      <c r="AS35" s="12">
        <f t="shared" si="29"/>
        <v>0.11648656241384647</v>
      </c>
      <c r="AT35" s="12">
        <f t="shared" si="30"/>
        <v>-8.2730298629436927E-2</v>
      </c>
      <c r="AU35" s="12">
        <f t="shared" si="31"/>
        <v>1.9125809192848162E-2</v>
      </c>
      <c r="AV35" s="1"/>
    </row>
    <row r="36" spans="1:48" x14ac:dyDescent="0.3">
      <c r="A36" s="16" t="s">
        <v>91</v>
      </c>
      <c r="N36" s="1"/>
      <c r="O36" s="16" t="s">
        <v>91</v>
      </c>
      <c r="P36" s="19">
        <v>37376</v>
      </c>
      <c r="Q36" s="20">
        <v>189.7</v>
      </c>
      <c r="R36" s="20">
        <v>78.742000000000004</v>
      </c>
      <c r="S36" s="20">
        <v>144.1</v>
      </c>
      <c r="T36" s="20">
        <v>23.506</v>
      </c>
      <c r="U36" s="20">
        <v>198.5</v>
      </c>
      <c r="V36" s="20">
        <v>6.3780000000000001</v>
      </c>
      <c r="W36" s="20">
        <v>213.4</v>
      </c>
      <c r="X36" s="20">
        <v>21.907</v>
      </c>
      <c r="Y36" s="21">
        <v>222.0752</v>
      </c>
      <c r="Z36" s="1"/>
      <c r="AA36" s="13">
        <f t="shared" si="16"/>
        <v>0.20191822311963481</v>
      </c>
      <c r="AB36" s="13">
        <f t="shared" si="11"/>
        <v>0.22549054269047197</v>
      </c>
      <c r="AC36" s="13">
        <f t="shared" si="17"/>
        <v>0.32910202162670377</v>
      </c>
      <c r="AD36" s="13">
        <f t="shared" si="12"/>
        <v>0.77450945730952803</v>
      </c>
      <c r="AE36" s="13">
        <f t="shared" si="18"/>
        <v>0.30042327787990913</v>
      </c>
      <c r="AF36" s="13">
        <f t="shared" si="19"/>
        <v>28.285</v>
      </c>
      <c r="AG36" s="1"/>
      <c r="AH36" s="10">
        <f t="shared" si="20"/>
        <v>37376</v>
      </c>
      <c r="AI36" s="14">
        <f t="shared" si="21"/>
        <v>0.26427061310782241</v>
      </c>
      <c r="AJ36" s="14">
        <f t="shared" si="22"/>
        <v>0.30042327787990913</v>
      </c>
      <c r="AK36" s="14">
        <f t="shared" si="23"/>
        <v>0.20862308762168491</v>
      </c>
      <c r="AL36" s="1"/>
      <c r="AM36" s="15">
        <f t="shared" si="24"/>
        <v>0.35921109446038962</v>
      </c>
      <c r="AN36" s="15">
        <f t="shared" si="25"/>
        <v>0.29851921465037717</v>
      </c>
      <c r="AO36" s="15">
        <f t="shared" si="26"/>
        <v>0.3422696908892332</v>
      </c>
      <c r="AP36" s="1"/>
      <c r="AQ36" s="11">
        <f t="shared" si="27"/>
        <v>37376</v>
      </c>
      <c r="AR36" s="12">
        <f t="shared" si="28"/>
        <v>0.26427061310782241</v>
      </c>
      <c r="AS36" s="12">
        <f t="shared" si="29"/>
        <v>0.10791537444861993</v>
      </c>
      <c r="AT36" s="12">
        <f t="shared" si="30"/>
        <v>6.2278000274762206E-2</v>
      </c>
      <c r="AU36" s="12">
        <f t="shared" si="31"/>
        <v>9.4077238384440265E-2</v>
      </c>
      <c r="AV36" s="1"/>
    </row>
    <row r="37" spans="1:48" x14ac:dyDescent="0.3">
      <c r="A37" s="16" t="s">
        <v>92</v>
      </c>
      <c r="N37" s="1"/>
      <c r="O37" s="16" t="s">
        <v>92</v>
      </c>
      <c r="P37" s="19">
        <v>37407</v>
      </c>
      <c r="Q37" s="20">
        <v>190</v>
      </c>
      <c r="R37" s="20">
        <v>78.727999999999994</v>
      </c>
      <c r="S37" s="20">
        <v>143.80000000000001</v>
      </c>
      <c r="T37" s="20">
        <v>23.398</v>
      </c>
      <c r="U37" s="20">
        <v>198.9</v>
      </c>
      <c r="V37" s="20">
        <v>6.3890000000000002</v>
      </c>
      <c r="W37" s="20">
        <v>213.9</v>
      </c>
      <c r="X37" s="20">
        <v>21.954000000000001</v>
      </c>
      <c r="Y37" s="21">
        <v>222.81059999999999</v>
      </c>
      <c r="Z37" s="1"/>
      <c r="AA37" s="13">
        <f t="shared" si="16"/>
        <v>0.20151133501260521</v>
      </c>
      <c r="AB37" s="13">
        <f t="shared" si="11"/>
        <v>0.2254172105987369</v>
      </c>
      <c r="AC37" s="13">
        <f t="shared" si="17"/>
        <v>0.23430178069352436</v>
      </c>
      <c r="AD37" s="13">
        <f t="shared" si="12"/>
        <v>0.77458278940126313</v>
      </c>
      <c r="AE37" s="13">
        <f t="shared" si="18"/>
        <v>0.22691024989384218</v>
      </c>
      <c r="AF37" s="13">
        <f t="shared" si="19"/>
        <v>28.343</v>
      </c>
      <c r="AG37" s="1"/>
      <c r="AH37" s="10">
        <f t="shared" si="20"/>
        <v>37407</v>
      </c>
      <c r="AI37" s="14">
        <f t="shared" si="21"/>
        <v>0.15814443858724903</v>
      </c>
      <c r="AJ37" s="14">
        <f t="shared" si="22"/>
        <v>0.22691024989384218</v>
      </c>
      <c r="AK37" s="14">
        <f t="shared" si="23"/>
        <v>-0.20818875780706658</v>
      </c>
      <c r="AL37" s="1"/>
      <c r="AM37" s="15">
        <f t="shared" si="24"/>
        <v>0.36001168580428822</v>
      </c>
      <c r="AN37" s="15">
        <f t="shared" si="25"/>
        <v>0.29720048775530944</v>
      </c>
      <c r="AO37" s="15">
        <f t="shared" si="26"/>
        <v>0.34278782644040229</v>
      </c>
      <c r="AP37" s="1"/>
      <c r="AQ37" s="11">
        <f t="shared" si="27"/>
        <v>37407</v>
      </c>
      <c r="AR37" s="12">
        <f t="shared" si="28"/>
        <v>0.15814443858724903</v>
      </c>
      <c r="AS37" s="12">
        <f t="shared" si="29"/>
        <v>8.1690341590554438E-2</v>
      </c>
      <c r="AT37" s="12">
        <f t="shared" si="30"/>
        <v>-6.1873800365432177E-2</v>
      </c>
      <c r="AU37" s="12">
        <f t="shared" si="31"/>
        <v>0.13832789736212675</v>
      </c>
      <c r="AV37" s="1"/>
    </row>
    <row r="38" spans="1:48" x14ac:dyDescent="0.3">
      <c r="A38" s="16" t="s">
        <v>93</v>
      </c>
      <c r="N38" s="1"/>
      <c r="O38" s="16" t="s">
        <v>93</v>
      </c>
      <c r="P38" s="19">
        <v>37437</v>
      </c>
      <c r="Q38" s="20">
        <v>190.2</v>
      </c>
      <c r="R38" s="20">
        <v>78.638000000000005</v>
      </c>
      <c r="S38" s="20">
        <v>143.80000000000001</v>
      </c>
      <c r="T38" s="20">
        <v>23.222999999999999</v>
      </c>
      <c r="U38" s="20">
        <v>199.5</v>
      </c>
      <c r="V38" s="20">
        <v>6.399</v>
      </c>
      <c r="W38" s="20">
        <v>214.5</v>
      </c>
      <c r="X38" s="20">
        <v>21.991</v>
      </c>
      <c r="Y38" s="21">
        <v>222.98670000000001</v>
      </c>
      <c r="Z38" s="1"/>
      <c r="AA38" s="13">
        <f t="shared" si="16"/>
        <v>0.30165912518853588</v>
      </c>
      <c r="AB38" s="13">
        <f t="shared" si="11"/>
        <v>0.2253962662909475</v>
      </c>
      <c r="AC38" s="13">
        <f t="shared" si="17"/>
        <v>0.28050490883591017</v>
      </c>
      <c r="AD38" s="13">
        <f t="shared" si="12"/>
        <v>0.77460373370905244</v>
      </c>
      <c r="AE38" s="13">
        <f t="shared" si="18"/>
        <v>0.28527299021810293</v>
      </c>
      <c r="AF38" s="13">
        <f t="shared" si="19"/>
        <v>28.39</v>
      </c>
      <c r="AG38" s="1"/>
      <c r="AH38" s="10">
        <f t="shared" si="20"/>
        <v>37437</v>
      </c>
      <c r="AI38" s="14">
        <f t="shared" si="21"/>
        <v>0.10526315789473085</v>
      </c>
      <c r="AJ38" s="14">
        <f t="shared" si="22"/>
        <v>0.28527299021810293</v>
      </c>
      <c r="AK38" s="14">
        <f t="shared" si="23"/>
        <v>0</v>
      </c>
      <c r="AL38" s="1"/>
      <c r="AM38" s="15">
        <f t="shared" si="24"/>
        <v>0.36102138915028353</v>
      </c>
      <c r="AN38" s="15">
        <f t="shared" si="25"/>
        <v>0.29531524199496423</v>
      </c>
      <c r="AO38" s="15">
        <f t="shared" si="26"/>
        <v>0.34366336885475224</v>
      </c>
      <c r="AP38" s="1"/>
      <c r="AQ38" s="11">
        <f t="shared" si="27"/>
        <v>37437</v>
      </c>
      <c r="AR38" s="12">
        <f t="shared" si="28"/>
        <v>0.10526315789473085</v>
      </c>
      <c r="AS38" s="12">
        <f t="shared" si="29"/>
        <v>0.10298965121559477</v>
      </c>
      <c r="AT38" s="12">
        <f t="shared" si="30"/>
        <v>0</v>
      </c>
      <c r="AU38" s="12">
        <f t="shared" si="31"/>
        <v>2.2735066791360892E-3</v>
      </c>
      <c r="AV38" s="1"/>
    </row>
    <row r="39" spans="1:48" x14ac:dyDescent="0.3">
      <c r="A39" s="16" t="s">
        <v>94</v>
      </c>
      <c r="N39" s="1"/>
      <c r="O39" s="16" t="s">
        <v>94</v>
      </c>
      <c r="P39" s="19">
        <v>37468</v>
      </c>
      <c r="Q39" s="20">
        <v>190.5</v>
      </c>
      <c r="R39" s="20">
        <v>78.605000000000004</v>
      </c>
      <c r="S39" s="20">
        <v>143.69999999999999</v>
      </c>
      <c r="T39" s="20">
        <v>23.036000000000001</v>
      </c>
      <c r="U39" s="20">
        <v>200</v>
      </c>
      <c r="V39" s="20">
        <v>6.4080000000000004</v>
      </c>
      <c r="W39" s="20">
        <v>215.1</v>
      </c>
      <c r="X39" s="20">
        <v>22.03</v>
      </c>
      <c r="Y39" s="21">
        <v>223.82169999999999</v>
      </c>
      <c r="Z39" s="1"/>
      <c r="AA39" s="13">
        <f t="shared" si="16"/>
        <v>0.25062656641603454</v>
      </c>
      <c r="AB39" s="13">
        <f t="shared" si="11"/>
        <v>0.22533230184963779</v>
      </c>
      <c r="AC39" s="13">
        <f t="shared" si="17"/>
        <v>0.27972027972027469</v>
      </c>
      <c r="AD39" s="13">
        <f t="shared" si="12"/>
        <v>0.77466769815036218</v>
      </c>
      <c r="AE39" s="13">
        <f t="shared" si="18"/>
        <v>0.27316452633207677</v>
      </c>
      <c r="AF39" s="13">
        <f t="shared" si="19"/>
        <v>28.438000000000002</v>
      </c>
      <c r="AG39" s="1"/>
      <c r="AH39" s="10">
        <f t="shared" si="20"/>
        <v>37468</v>
      </c>
      <c r="AI39" s="14">
        <f t="shared" si="21"/>
        <v>0.15772870662461166</v>
      </c>
      <c r="AJ39" s="14">
        <f t="shared" si="22"/>
        <v>0.27316452633207677</v>
      </c>
      <c r="AK39" s="14">
        <f t="shared" si="23"/>
        <v>-6.954102920724807E-2</v>
      </c>
      <c r="AL39" s="1"/>
      <c r="AM39" s="15">
        <f t="shared" si="24"/>
        <v>0.36178360155206413</v>
      </c>
      <c r="AN39" s="15">
        <f t="shared" si="25"/>
        <v>0.2930602378983525</v>
      </c>
      <c r="AO39" s="15">
        <f t="shared" si="26"/>
        <v>0.34515616054958342</v>
      </c>
      <c r="AP39" s="1"/>
      <c r="AQ39" s="11">
        <f t="shared" si="27"/>
        <v>37468</v>
      </c>
      <c r="AR39" s="12">
        <f t="shared" si="28"/>
        <v>0.15772870662461166</v>
      </c>
      <c r="AS39" s="12">
        <f t="shared" si="29"/>
        <v>9.8826446152682393E-2</v>
      </c>
      <c r="AT39" s="12">
        <f t="shared" si="30"/>
        <v>-2.03797105631724E-2</v>
      </c>
      <c r="AU39" s="12">
        <f t="shared" si="31"/>
        <v>7.9281971035101678E-2</v>
      </c>
      <c r="AV39" s="1"/>
    </row>
    <row r="40" spans="1:48" x14ac:dyDescent="0.3">
      <c r="A40" s="16" t="s">
        <v>95</v>
      </c>
      <c r="N40" s="1"/>
      <c r="O40" s="16" t="s">
        <v>95</v>
      </c>
      <c r="P40" s="19">
        <v>37499</v>
      </c>
      <c r="Q40" s="20">
        <v>191.1</v>
      </c>
      <c r="R40" s="20">
        <v>78.66</v>
      </c>
      <c r="S40" s="20">
        <v>143.9</v>
      </c>
      <c r="T40" s="20">
        <v>23.015999999999998</v>
      </c>
      <c r="U40" s="20">
        <v>200.3</v>
      </c>
      <c r="V40" s="20">
        <v>6.4009999999999998</v>
      </c>
      <c r="W40" s="20">
        <v>215.5</v>
      </c>
      <c r="X40" s="20">
        <v>22.021000000000001</v>
      </c>
      <c r="Y40" s="21">
        <v>225.0891</v>
      </c>
      <c r="Z40" s="1"/>
      <c r="AA40" s="13">
        <f t="shared" si="16"/>
        <v>0.15000000000000568</v>
      </c>
      <c r="AB40" s="13">
        <f t="shared" si="11"/>
        <v>0.22521286327492787</v>
      </c>
      <c r="AC40" s="13">
        <f t="shared" si="17"/>
        <v>0.18596001859600975</v>
      </c>
      <c r="AD40" s="13">
        <f t="shared" si="12"/>
        <v>0.77478713672507216</v>
      </c>
      <c r="AE40" s="13">
        <f t="shared" si="18"/>
        <v>0.17786135984458401</v>
      </c>
      <c r="AF40" s="13">
        <f t="shared" si="19"/>
        <v>28.422000000000001</v>
      </c>
      <c r="AG40" s="1"/>
      <c r="AH40" s="10">
        <f t="shared" si="20"/>
        <v>37499</v>
      </c>
      <c r="AI40" s="14">
        <f t="shared" si="21"/>
        <v>0.31496062992125684</v>
      </c>
      <c r="AJ40" s="14">
        <f t="shared" si="22"/>
        <v>0.17786135984458401</v>
      </c>
      <c r="AK40" s="14">
        <f t="shared" si="23"/>
        <v>0.13917884481559989</v>
      </c>
      <c r="AL40" s="1"/>
      <c r="AM40" s="15">
        <f t="shared" si="24"/>
        <v>0.36132723112128151</v>
      </c>
      <c r="AN40" s="15">
        <f t="shared" si="25"/>
        <v>0.29260106788710905</v>
      </c>
      <c r="AO40" s="15">
        <f t="shared" si="26"/>
        <v>0.34607170099160944</v>
      </c>
      <c r="AP40" s="1"/>
      <c r="AQ40" s="11">
        <f t="shared" si="27"/>
        <v>37499</v>
      </c>
      <c r="AR40" s="12">
        <f t="shared" si="28"/>
        <v>0.31496062992125684</v>
      </c>
      <c r="AS40" s="12">
        <f t="shared" si="29"/>
        <v>6.4266152676109425E-2</v>
      </c>
      <c r="AT40" s="12">
        <f t="shared" si="30"/>
        <v>4.0723878620338758E-2</v>
      </c>
      <c r="AU40" s="12">
        <f t="shared" si="31"/>
        <v>0.20997059862480866</v>
      </c>
      <c r="AV40" s="1"/>
    </row>
    <row r="41" spans="1:48" x14ac:dyDescent="0.3">
      <c r="A41" s="16" t="s">
        <v>96</v>
      </c>
      <c r="N41" s="1"/>
      <c r="O41" s="16" t="s">
        <v>96</v>
      </c>
      <c r="P41" s="19">
        <v>37529</v>
      </c>
      <c r="Q41" s="20">
        <v>191.3</v>
      </c>
      <c r="R41" s="20">
        <v>78.652000000000001</v>
      </c>
      <c r="S41" s="20">
        <v>143.69999999999999</v>
      </c>
      <c r="T41" s="20">
        <v>23.117000000000001</v>
      </c>
      <c r="U41" s="20">
        <v>200.8</v>
      </c>
      <c r="V41" s="20">
        <v>6.4059999999999997</v>
      </c>
      <c r="W41" s="20">
        <v>216.2</v>
      </c>
      <c r="X41" s="20">
        <v>22.055</v>
      </c>
      <c r="Y41" s="21">
        <v>225.41839999999999</v>
      </c>
      <c r="Z41" s="1"/>
      <c r="AA41" s="13">
        <f t="shared" si="16"/>
        <v>0.24962556165750716</v>
      </c>
      <c r="AB41" s="13">
        <f t="shared" si="11"/>
        <v>0.22507993394469625</v>
      </c>
      <c r="AC41" s="13">
        <f t="shared" si="17"/>
        <v>0.32482598607888047</v>
      </c>
      <c r="AD41" s="13">
        <f t="shared" si="12"/>
        <v>0.77492006605530372</v>
      </c>
      <c r="AE41" s="13">
        <f t="shared" si="18"/>
        <v>0.30789987951750464</v>
      </c>
      <c r="AF41" s="13">
        <f t="shared" si="19"/>
        <v>28.460999999999999</v>
      </c>
      <c r="AG41" s="1"/>
      <c r="AH41" s="10">
        <f t="shared" si="20"/>
        <v>37529</v>
      </c>
      <c r="AI41" s="14">
        <f t="shared" si="21"/>
        <v>0.1046572475143993</v>
      </c>
      <c r="AJ41" s="14">
        <f t="shared" si="22"/>
        <v>0.30789987951750464</v>
      </c>
      <c r="AK41" s="14">
        <f t="shared" si="23"/>
        <v>-0.13898540653232594</v>
      </c>
      <c r="AL41" s="1"/>
      <c r="AM41" s="15">
        <f t="shared" si="24"/>
        <v>0.36185983827493257</v>
      </c>
      <c r="AN41" s="15">
        <f t="shared" si="25"/>
        <v>0.29391496719727406</v>
      </c>
      <c r="AO41" s="15">
        <f t="shared" si="26"/>
        <v>0.34422519452779343</v>
      </c>
      <c r="AP41" s="1"/>
      <c r="AQ41" s="11">
        <f t="shared" si="27"/>
        <v>37529</v>
      </c>
      <c r="AR41" s="12">
        <f t="shared" si="28"/>
        <v>0.1046572475143993</v>
      </c>
      <c r="AS41" s="12">
        <f t="shared" si="29"/>
        <v>0.11141660060707545</v>
      </c>
      <c r="AT41" s="12">
        <f t="shared" si="30"/>
        <v>-4.0849891201848378E-2</v>
      </c>
      <c r="AU41" s="12">
        <f t="shared" si="31"/>
        <v>3.4090538109172223E-2</v>
      </c>
      <c r="AV41" s="1"/>
    </row>
    <row r="42" spans="1:48" x14ac:dyDescent="0.3">
      <c r="A42" s="16" t="s">
        <v>97</v>
      </c>
      <c r="N42" s="1"/>
      <c r="O42" s="16" t="s">
        <v>97</v>
      </c>
      <c r="P42" s="19">
        <v>37560</v>
      </c>
      <c r="Q42" s="20">
        <v>191.5</v>
      </c>
      <c r="R42" s="20">
        <v>78.700999999999993</v>
      </c>
      <c r="S42" s="20">
        <v>143.30000000000001</v>
      </c>
      <c r="T42" s="20">
        <v>23.12</v>
      </c>
      <c r="U42" s="20">
        <v>201.3</v>
      </c>
      <c r="V42" s="20">
        <v>6.4119999999999999</v>
      </c>
      <c r="W42" s="20">
        <v>216.7</v>
      </c>
      <c r="X42" s="20">
        <v>22.077999999999999</v>
      </c>
      <c r="Y42" s="21">
        <v>225.91659999999999</v>
      </c>
      <c r="Z42" s="1"/>
      <c r="AA42" s="13">
        <f t="shared" si="16"/>
        <v>0.2490039840637559</v>
      </c>
      <c r="AB42" s="13">
        <f t="shared" si="11"/>
        <v>0.22506142506142507</v>
      </c>
      <c r="AC42" s="13">
        <f t="shared" si="17"/>
        <v>0.23126734505087843</v>
      </c>
      <c r="AD42" s="13">
        <f t="shared" si="12"/>
        <v>0.77493857493857499</v>
      </c>
      <c r="AE42" s="13">
        <f t="shared" si="18"/>
        <v>0.2352591783029167</v>
      </c>
      <c r="AF42" s="13">
        <f t="shared" si="19"/>
        <v>28.49</v>
      </c>
      <c r="AG42" s="1"/>
      <c r="AH42" s="10">
        <f t="shared" si="20"/>
        <v>37560</v>
      </c>
      <c r="AI42" s="14">
        <f t="shared" si="21"/>
        <v>0.10454783063250843</v>
      </c>
      <c r="AJ42" s="14">
        <f t="shared" si="22"/>
        <v>0.2352591783029167</v>
      </c>
      <c r="AK42" s="14">
        <f t="shared" si="23"/>
        <v>-0.27835768963116025</v>
      </c>
      <c r="AL42" s="1"/>
      <c r="AM42" s="15">
        <f t="shared" si="24"/>
        <v>0.36200302410388685</v>
      </c>
      <c r="AN42" s="15">
        <f t="shared" si="25"/>
        <v>0.29377009186668535</v>
      </c>
      <c r="AO42" s="15">
        <f t="shared" si="26"/>
        <v>0.3442268840294278</v>
      </c>
      <c r="AP42" s="1"/>
      <c r="AQ42" s="11">
        <f t="shared" si="27"/>
        <v>37560</v>
      </c>
      <c r="AR42" s="12">
        <f t="shared" si="28"/>
        <v>0.10454783063250843</v>
      </c>
      <c r="AS42" s="12">
        <f t="shared" si="29"/>
        <v>8.5164533993851377E-2</v>
      </c>
      <c r="AT42" s="12">
        <f t="shared" si="30"/>
        <v>-8.1773164054744232E-2</v>
      </c>
      <c r="AU42" s="12">
        <f t="shared" si="31"/>
        <v>0.10115646069340128</v>
      </c>
      <c r="AV42" s="1"/>
    </row>
    <row r="43" spans="1:48" x14ac:dyDescent="0.3">
      <c r="A43" s="16" t="s">
        <v>98</v>
      </c>
      <c r="N43" s="1"/>
      <c r="O43" s="16" t="s">
        <v>98</v>
      </c>
      <c r="P43" s="19">
        <v>37590</v>
      </c>
      <c r="Q43" s="20">
        <v>191.9</v>
      </c>
      <c r="R43" s="20">
        <v>78.701999999999998</v>
      </c>
      <c r="S43" s="20">
        <v>143</v>
      </c>
      <c r="T43" s="20">
        <v>23.062999999999999</v>
      </c>
      <c r="U43" s="20">
        <v>201.9</v>
      </c>
      <c r="V43" s="20">
        <v>6.4340000000000002</v>
      </c>
      <c r="W43" s="20">
        <v>217.2</v>
      </c>
      <c r="X43" s="20">
        <v>22.134</v>
      </c>
      <c r="Y43" s="21">
        <v>226.81049999999999</v>
      </c>
      <c r="Z43" s="1"/>
      <c r="AA43" s="13">
        <f t="shared" si="16"/>
        <v>0.29806259314455463</v>
      </c>
      <c r="AB43" s="13">
        <f t="shared" si="11"/>
        <v>0.22521702604312516</v>
      </c>
      <c r="AC43" s="13">
        <f t="shared" si="17"/>
        <v>0.23073373327180402</v>
      </c>
      <c r="AD43" s="13">
        <f t="shared" si="12"/>
        <v>0.77478297395687479</v>
      </c>
      <c r="AE43" s="13">
        <f t="shared" si="18"/>
        <v>0.24589733885921922</v>
      </c>
      <c r="AF43" s="13">
        <f t="shared" si="19"/>
        <v>28.568000000000001</v>
      </c>
      <c r="AG43" s="1"/>
      <c r="AH43" s="10">
        <f t="shared" si="20"/>
        <v>37590</v>
      </c>
      <c r="AI43" s="14">
        <f t="shared" si="21"/>
        <v>0.20887728459530325</v>
      </c>
      <c r="AJ43" s="14">
        <f t="shared" si="22"/>
        <v>0.24589733885921922</v>
      </c>
      <c r="AK43" s="14">
        <f t="shared" si="23"/>
        <v>-0.20935101186323191</v>
      </c>
      <c r="AL43" s="1"/>
      <c r="AM43" s="15">
        <f t="shared" si="24"/>
        <v>0.36298950471398445</v>
      </c>
      <c r="AN43" s="15">
        <f t="shared" si="25"/>
        <v>0.29304210820563642</v>
      </c>
      <c r="AO43" s="15">
        <f t="shared" si="26"/>
        <v>0.34396838708037913</v>
      </c>
      <c r="AP43" s="1"/>
      <c r="AQ43" s="11">
        <f t="shared" si="27"/>
        <v>37590</v>
      </c>
      <c r="AR43" s="12">
        <f t="shared" si="28"/>
        <v>0.20887728459530325</v>
      </c>
      <c r="AS43" s="12">
        <f t="shared" si="29"/>
        <v>8.9258153242994784E-2</v>
      </c>
      <c r="AT43" s="12">
        <f t="shared" si="30"/>
        <v>-6.1348661871384678E-2</v>
      </c>
      <c r="AU43" s="12">
        <f t="shared" si="31"/>
        <v>0.18096779322369314</v>
      </c>
      <c r="AV43" s="1"/>
    </row>
    <row r="44" spans="1:48" x14ac:dyDescent="0.3">
      <c r="A44" s="16" t="s">
        <v>99</v>
      </c>
      <c r="N44" s="1"/>
      <c r="O44" s="16" t="s">
        <v>99</v>
      </c>
      <c r="P44" s="19">
        <v>37621</v>
      </c>
      <c r="Q44" s="20">
        <v>192.1</v>
      </c>
      <c r="R44" s="20">
        <v>78.724000000000004</v>
      </c>
      <c r="S44" s="20">
        <v>142.69999999999999</v>
      </c>
      <c r="T44" s="20">
        <v>22.945</v>
      </c>
      <c r="U44" s="20">
        <v>202.4</v>
      </c>
      <c r="V44" s="20">
        <v>6.4669999999999996</v>
      </c>
      <c r="W44" s="20">
        <v>217.7</v>
      </c>
      <c r="X44" s="20">
        <v>22.242999999999999</v>
      </c>
      <c r="Y44" s="21">
        <v>227.30860000000001</v>
      </c>
      <c r="Z44" s="1"/>
      <c r="AA44" s="13">
        <f t="shared" si="16"/>
        <v>0.24764735017335227</v>
      </c>
      <c r="AB44" s="13">
        <f t="shared" si="11"/>
        <v>0.22525252525252526</v>
      </c>
      <c r="AC44" s="13">
        <f t="shared" si="17"/>
        <v>0.2302025782688677</v>
      </c>
      <c r="AD44" s="13">
        <f t="shared" si="12"/>
        <v>0.77474747474747474</v>
      </c>
      <c r="AE44" s="13">
        <f t="shared" si="18"/>
        <v>0.23413205719280716</v>
      </c>
      <c r="AF44" s="13">
        <f t="shared" si="19"/>
        <v>28.709999999999997</v>
      </c>
      <c r="AG44" s="1"/>
      <c r="AH44" s="10">
        <f t="shared" si="20"/>
        <v>37621</v>
      </c>
      <c r="AI44" s="14">
        <f t="shared" si="21"/>
        <v>0.10422094841062461</v>
      </c>
      <c r="AJ44" s="14">
        <f t="shared" si="22"/>
        <v>0.23413205719280716</v>
      </c>
      <c r="AK44" s="14">
        <f t="shared" si="23"/>
        <v>-0.20979020979021773</v>
      </c>
      <c r="AL44" s="1"/>
      <c r="AM44" s="15">
        <f t="shared" si="24"/>
        <v>0.36469183476449363</v>
      </c>
      <c r="AN44" s="15">
        <f t="shared" si="25"/>
        <v>0.29146130786037294</v>
      </c>
      <c r="AO44" s="15">
        <f t="shared" si="26"/>
        <v>0.34384685737513343</v>
      </c>
      <c r="AP44" s="1"/>
      <c r="AQ44" s="11">
        <f t="shared" si="27"/>
        <v>37621</v>
      </c>
      <c r="AR44" s="12">
        <f t="shared" si="28"/>
        <v>0.10422094841062461</v>
      </c>
      <c r="AS44" s="12">
        <f t="shared" si="29"/>
        <v>8.5386049514830198E-2</v>
      </c>
      <c r="AT44" s="12">
        <f t="shared" si="30"/>
        <v>-6.1145728921758874E-2</v>
      </c>
      <c r="AU44" s="12">
        <f t="shared" si="31"/>
        <v>7.9980627817553288E-2</v>
      </c>
      <c r="AV44" s="1"/>
    </row>
    <row r="45" spans="1:48" x14ac:dyDescent="0.3">
      <c r="A45" s="16" t="s">
        <v>100</v>
      </c>
      <c r="N45" s="1"/>
      <c r="O45" s="16" t="s">
        <v>100</v>
      </c>
      <c r="P45" s="19">
        <v>37652</v>
      </c>
      <c r="Q45" s="20">
        <v>192.4</v>
      </c>
      <c r="R45" s="20">
        <v>78.564999999999998</v>
      </c>
      <c r="S45" s="20">
        <v>142.4</v>
      </c>
      <c r="T45" s="20">
        <v>22.718</v>
      </c>
      <c r="U45" s="20">
        <v>203.2</v>
      </c>
      <c r="V45" s="20">
        <v>6.4640000000000004</v>
      </c>
      <c r="W45" s="20">
        <v>218.3</v>
      </c>
      <c r="X45" s="20">
        <v>22.207000000000001</v>
      </c>
      <c r="Y45" s="21">
        <v>228.27699999999999</v>
      </c>
      <c r="Z45" s="1"/>
      <c r="AA45" s="13">
        <f t="shared" si="16"/>
        <v>0.39525691699604515</v>
      </c>
      <c r="AB45" s="13">
        <f t="shared" si="11"/>
        <v>0.22545429179310106</v>
      </c>
      <c r="AC45" s="13">
        <f t="shared" si="17"/>
        <v>0.27560863573725669</v>
      </c>
      <c r="AD45" s="13">
        <f t="shared" si="12"/>
        <v>0.77454570820689905</v>
      </c>
      <c r="AE45" s="13">
        <f t="shared" si="18"/>
        <v>0.30258385425271861</v>
      </c>
      <c r="AF45" s="13">
        <f t="shared" si="19"/>
        <v>28.670999999999999</v>
      </c>
      <c r="AG45" s="1"/>
      <c r="AH45" s="10">
        <f t="shared" si="20"/>
        <v>37652</v>
      </c>
      <c r="AI45" s="14">
        <f t="shared" si="21"/>
        <v>0.15616866215513345</v>
      </c>
      <c r="AJ45" s="14">
        <f t="shared" si="22"/>
        <v>0.30258385425271861</v>
      </c>
      <c r="AK45" s="14">
        <f t="shared" si="23"/>
        <v>-0.21023125437980586</v>
      </c>
      <c r="AL45" s="1"/>
      <c r="AM45" s="15">
        <f t="shared" si="24"/>
        <v>0.36493349455864571</v>
      </c>
      <c r="AN45" s="15">
        <f t="shared" si="25"/>
        <v>0.28916184051422389</v>
      </c>
      <c r="AO45" s="15">
        <f t="shared" si="26"/>
        <v>0.34590466492713046</v>
      </c>
      <c r="AP45" s="1"/>
      <c r="AQ45" s="11">
        <f t="shared" si="27"/>
        <v>37652</v>
      </c>
      <c r="AR45" s="12">
        <f t="shared" si="28"/>
        <v>0.15616866215513345</v>
      </c>
      <c r="AS45" s="12">
        <f t="shared" si="29"/>
        <v>0.11042298332946854</v>
      </c>
      <c r="AT45" s="12">
        <f t="shared" si="30"/>
        <v>-6.0790856450078652E-2</v>
      </c>
      <c r="AU45" s="12">
        <f t="shared" si="31"/>
        <v>0.10653653527574355</v>
      </c>
      <c r="AV45" s="1"/>
    </row>
    <row r="46" spans="1:48" x14ac:dyDescent="0.3">
      <c r="A46" s="16" t="s">
        <v>101</v>
      </c>
      <c r="N46" s="1"/>
      <c r="O46" s="16" t="s">
        <v>101</v>
      </c>
      <c r="P46" s="19">
        <v>37680</v>
      </c>
      <c r="Q46" s="20">
        <v>192.5</v>
      </c>
      <c r="R46" s="20">
        <v>78.236999999999995</v>
      </c>
      <c r="S46" s="20">
        <v>142.1</v>
      </c>
      <c r="T46" s="20">
        <v>22.606000000000002</v>
      </c>
      <c r="U46" s="20">
        <v>203.5</v>
      </c>
      <c r="V46" s="20">
        <v>6.4249999999999998</v>
      </c>
      <c r="W46" s="20">
        <v>218.6</v>
      </c>
      <c r="X46" s="20">
        <v>22.055</v>
      </c>
      <c r="Y46" s="21">
        <v>228.57589999999999</v>
      </c>
      <c r="Z46" s="1"/>
      <c r="AA46" s="13">
        <f t="shared" si="16"/>
        <v>0.14763779527560139</v>
      </c>
      <c r="AB46" s="13">
        <f t="shared" si="11"/>
        <v>0.22559691011235955</v>
      </c>
      <c r="AC46" s="13">
        <f t="shared" si="17"/>
        <v>0.13742556115436955</v>
      </c>
      <c r="AD46" s="13">
        <f t="shared" si="12"/>
        <v>0.77440308988764039</v>
      </c>
      <c r="AE46" s="13">
        <f t="shared" si="18"/>
        <v>0.13972940961746344</v>
      </c>
      <c r="AF46" s="13">
        <f t="shared" si="19"/>
        <v>28.48</v>
      </c>
      <c r="AG46" s="1"/>
      <c r="AH46" s="10">
        <f t="shared" si="20"/>
        <v>37680</v>
      </c>
      <c r="AI46" s="14">
        <f t="shared" si="21"/>
        <v>5.1975051975049015E-2</v>
      </c>
      <c r="AJ46" s="14">
        <f t="shared" si="22"/>
        <v>0.13972940961746344</v>
      </c>
      <c r="AK46" s="14">
        <f t="shared" si="23"/>
        <v>-0.21067415730337877</v>
      </c>
      <c r="AL46" s="1"/>
      <c r="AM46" s="15">
        <f t="shared" si="24"/>
        <v>0.3640221378631594</v>
      </c>
      <c r="AN46" s="15">
        <f t="shared" si="25"/>
        <v>0.28894257192888279</v>
      </c>
      <c r="AO46" s="15">
        <f t="shared" si="26"/>
        <v>0.34703529020795787</v>
      </c>
      <c r="AP46" s="1"/>
      <c r="AQ46" s="11">
        <f t="shared" si="27"/>
        <v>37680</v>
      </c>
      <c r="AR46" s="12">
        <f t="shared" si="28"/>
        <v>5.1975051975049015E-2</v>
      </c>
      <c r="AS46" s="12">
        <f t="shared" si="29"/>
        <v>5.0864598411306146E-2</v>
      </c>
      <c r="AT46" s="12">
        <f t="shared" si="30"/>
        <v>-6.0872732850188287E-2</v>
      </c>
      <c r="AU46" s="12">
        <f t="shared" si="31"/>
        <v>6.1983186413931156E-2</v>
      </c>
      <c r="AV46" s="1"/>
    </row>
    <row r="47" spans="1:48" x14ac:dyDescent="0.3">
      <c r="A47" s="16" t="s">
        <v>102</v>
      </c>
      <c r="N47" s="1"/>
      <c r="O47" s="16" t="s">
        <v>102</v>
      </c>
      <c r="P47" s="19">
        <v>37711</v>
      </c>
      <c r="Q47" s="20">
        <v>192.5</v>
      </c>
      <c r="R47" s="20">
        <v>77.966999999999999</v>
      </c>
      <c r="S47" s="20">
        <v>141.80000000000001</v>
      </c>
      <c r="T47" s="20">
        <v>22.552</v>
      </c>
      <c r="U47" s="20">
        <v>204</v>
      </c>
      <c r="V47" s="20">
        <v>6.399</v>
      </c>
      <c r="W47" s="20">
        <v>218.9</v>
      </c>
      <c r="X47" s="20">
        <v>21.937999999999999</v>
      </c>
      <c r="Y47" s="21">
        <v>228.6105</v>
      </c>
      <c r="Z47" s="1"/>
      <c r="AA47" s="13">
        <f t="shared" si="16"/>
        <v>0.24570024570025328</v>
      </c>
      <c r="AB47" s="13">
        <f t="shared" si="11"/>
        <v>0.22581783533895614</v>
      </c>
      <c r="AC47" s="13">
        <f t="shared" si="17"/>
        <v>0.13723696248857387</v>
      </c>
      <c r="AD47" s="13">
        <f t="shared" si="12"/>
        <v>0.77418216466104384</v>
      </c>
      <c r="AE47" s="13">
        <f t="shared" si="18"/>
        <v>0.16172990631719145</v>
      </c>
      <c r="AF47" s="13">
        <f t="shared" si="19"/>
        <v>28.337</v>
      </c>
      <c r="AG47" s="1"/>
      <c r="AH47" s="10">
        <f t="shared" si="20"/>
        <v>37711</v>
      </c>
      <c r="AI47" s="14">
        <f t="shared" si="21"/>
        <v>0</v>
      </c>
      <c r="AJ47" s="14">
        <f t="shared" si="22"/>
        <v>0.16172990631719145</v>
      </c>
      <c r="AK47" s="14">
        <f t="shared" si="23"/>
        <v>-0.21111893033074097</v>
      </c>
      <c r="AL47" s="1"/>
      <c r="AM47" s="15">
        <f t="shared" si="24"/>
        <v>0.36344863852655612</v>
      </c>
      <c r="AN47" s="15">
        <f t="shared" si="25"/>
        <v>0.28925058037374785</v>
      </c>
      <c r="AO47" s="15">
        <f t="shared" si="26"/>
        <v>0.34730078109969598</v>
      </c>
      <c r="AP47" s="1"/>
      <c r="AQ47" s="11">
        <f t="shared" si="27"/>
        <v>37711</v>
      </c>
      <c r="AR47" s="12">
        <f t="shared" si="28"/>
        <v>0</v>
      </c>
      <c r="AS47" s="12">
        <f t="shared" si="29"/>
        <v>5.8780514260010699E-2</v>
      </c>
      <c r="AT47" s="12">
        <f t="shared" si="30"/>
        <v>-6.1066273126051666E-2</v>
      </c>
      <c r="AU47" s="12">
        <f t="shared" si="31"/>
        <v>2.285758866040967E-3</v>
      </c>
      <c r="AV47" s="1"/>
    </row>
    <row r="48" spans="1:48" x14ac:dyDescent="0.3">
      <c r="A48" s="16" t="s">
        <v>103</v>
      </c>
      <c r="N48" s="1"/>
      <c r="O48" s="16" t="s">
        <v>103</v>
      </c>
      <c r="P48" s="19">
        <v>37741</v>
      </c>
      <c r="Q48" s="20">
        <v>192.5</v>
      </c>
      <c r="R48" s="20">
        <v>78.17</v>
      </c>
      <c r="S48" s="20">
        <v>141.6</v>
      </c>
      <c r="T48" s="20">
        <v>22.591999999999999</v>
      </c>
      <c r="U48" s="20">
        <v>204.5</v>
      </c>
      <c r="V48" s="20">
        <v>6.4279999999999999</v>
      </c>
      <c r="W48" s="20">
        <v>219</v>
      </c>
      <c r="X48" s="20">
        <v>21.994</v>
      </c>
      <c r="Y48" s="21">
        <v>228.815</v>
      </c>
      <c r="Z48" s="1"/>
      <c r="AA48" s="13">
        <f t="shared" si="16"/>
        <v>0.2450980392156854</v>
      </c>
      <c r="AB48" s="13">
        <f t="shared" si="11"/>
        <v>0.22616283160931672</v>
      </c>
      <c r="AC48" s="13">
        <f t="shared" si="17"/>
        <v>4.5682960255821747E-2</v>
      </c>
      <c r="AD48" s="13">
        <f t="shared" si="12"/>
        <v>0.77383716839068328</v>
      </c>
      <c r="AE48" s="13">
        <f t="shared" si="18"/>
        <v>9.0783239178979985E-2</v>
      </c>
      <c r="AF48" s="13">
        <f t="shared" si="19"/>
        <v>28.422000000000001</v>
      </c>
      <c r="AG48" s="1"/>
      <c r="AH48" s="10">
        <f t="shared" si="20"/>
        <v>37741</v>
      </c>
      <c r="AI48" s="14">
        <f t="shared" si="21"/>
        <v>0</v>
      </c>
      <c r="AJ48" s="14">
        <f t="shared" si="22"/>
        <v>9.0783239178979985E-2</v>
      </c>
      <c r="AK48" s="14">
        <f t="shared" si="23"/>
        <v>-0.14104372355431385</v>
      </c>
      <c r="AL48" s="1"/>
      <c r="AM48" s="15">
        <f t="shared" si="24"/>
        <v>0.36359217090955609</v>
      </c>
      <c r="AN48" s="15">
        <f t="shared" si="25"/>
        <v>0.28901112958935649</v>
      </c>
      <c r="AO48" s="15">
        <f t="shared" si="26"/>
        <v>0.34739669950108742</v>
      </c>
      <c r="AP48" s="1"/>
      <c r="AQ48" s="11">
        <f t="shared" si="27"/>
        <v>37741</v>
      </c>
      <c r="AR48" s="12">
        <f t="shared" si="28"/>
        <v>0</v>
      </c>
      <c r="AS48" s="12">
        <f t="shared" si="29"/>
        <v>3.3008075015286797E-2</v>
      </c>
      <c r="AT48" s="12">
        <f t="shared" si="30"/>
        <v>-4.0763205865921172E-2</v>
      </c>
      <c r="AU48" s="12">
        <f t="shared" si="31"/>
        <v>7.7551308506343744E-3</v>
      </c>
      <c r="AV48" s="1"/>
    </row>
    <row r="49" spans="1:48" x14ac:dyDescent="0.3">
      <c r="A49" s="16" t="s">
        <v>104</v>
      </c>
      <c r="N49" s="1"/>
      <c r="O49" s="16" t="s">
        <v>104</v>
      </c>
      <c r="P49" s="19">
        <v>37772</v>
      </c>
      <c r="Q49" s="20">
        <v>192.9</v>
      </c>
      <c r="R49" s="20">
        <v>78.322000000000003</v>
      </c>
      <c r="S49" s="20">
        <v>141.1</v>
      </c>
      <c r="T49" s="20">
        <v>22.495999999999999</v>
      </c>
      <c r="U49" s="20">
        <v>205</v>
      </c>
      <c r="V49" s="20">
        <v>6.4489999999999998</v>
      </c>
      <c r="W49" s="20">
        <v>219.3</v>
      </c>
      <c r="X49" s="20">
        <v>22.047999999999998</v>
      </c>
      <c r="Y49" s="21">
        <v>230.32550000000001</v>
      </c>
      <c r="Z49" s="1"/>
      <c r="AA49" s="13">
        <f t="shared" si="16"/>
        <v>0.24449877750611915</v>
      </c>
      <c r="AB49" s="13">
        <f t="shared" si="11"/>
        <v>0.22630452328315262</v>
      </c>
      <c r="AC49" s="13">
        <f t="shared" si="17"/>
        <v>0.136986301369868</v>
      </c>
      <c r="AD49" s="13">
        <f t="shared" si="12"/>
        <v>0.77369547671684735</v>
      </c>
      <c r="AE49" s="13">
        <f t="shared" si="18"/>
        <v>0.16131686102887363</v>
      </c>
      <c r="AF49" s="13">
        <f t="shared" si="19"/>
        <v>28.497</v>
      </c>
      <c r="AG49" s="1"/>
      <c r="AH49" s="10">
        <f t="shared" si="20"/>
        <v>37772</v>
      </c>
      <c r="AI49" s="14">
        <f t="shared" si="21"/>
        <v>0.20779220779221075</v>
      </c>
      <c r="AJ49" s="14">
        <f t="shared" si="22"/>
        <v>0.16131686102887363</v>
      </c>
      <c r="AK49" s="14">
        <f t="shared" si="23"/>
        <v>-0.35310734463276838</v>
      </c>
      <c r="AL49" s="1"/>
      <c r="AM49" s="15">
        <f t="shared" si="24"/>
        <v>0.36384413064017773</v>
      </c>
      <c r="AN49" s="15">
        <f t="shared" si="25"/>
        <v>0.28722453461351855</v>
      </c>
      <c r="AO49" s="15">
        <f t="shared" si="26"/>
        <v>0.34893133474630367</v>
      </c>
      <c r="AP49" s="1"/>
      <c r="AQ49" s="11">
        <f t="shared" si="27"/>
        <v>37772</v>
      </c>
      <c r="AR49" s="12">
        <f t="shared" si="28"/>
        <v>0.20779220779221075</v>
      </c>
      <c r="AS49" s="12">
        <f t="shared" si="29"/>
        <v>5.8694193058652894E-2</v>
      </c>
      <c r="AT49" s="12">
        <f t="shared" si="30"/>
        <v>-0.10142109273076221</v>
      </c>
      <c r="AU49" s="12">
        <f t="shared" si="31"/>
        <v>0.25051910746432005</v>
      </c>
      <c r="AV49" s="1"/>
    </row>
    <row r="50" spans="1:48" x14ac:dyDescent="0.3">
      <c r="A50" s="16" t="s">
        <v>105</v>
      </c>
      <c r="N50" s="1"/>
      <c r="O50" s="16" t="s">
        <v>105</v>
      </c>
      <c r="P50" s="19">
        <v>37802</v>
      </c>
      <c r="Q50" s="20">
        <v>193</v>
      </c>
      <c r="R50" s="20">
        <v>78.153000000000006</v>
      </c>
      <c r="S50" s="20">
        <v>141.1</v>
      </c>
      <c r="T50" s="20">
        <v>22.315999999999999</v>
      </c>
      <c r="U50" s="20">
        <v>205.3</v>
      </c>
      <c r="V50" s="20">
        <v>6.45</v>
      </c>
      <c r="W50" s="20">
        <v>219.3</v>
      </c>
      <c r="X50" s="20">
        <v>22.018000000000001</v>
      </c>
      <c r="Y50" s="21">
        <v>230.6677</v>
      </c>
      <c r="Z50" s="1"/>
      <c r="AA50" s="13">
        <f t="shared" si="16"/>
        <v>0.14634146341463428</v>
      </c>
      <c r="AB50" s="13">
        <f t="shared" si="11"/>
        <v>0.2265701840663201</v>
      </c>
      <c r="AC50" s="13">
        <f t="shared" si="17"/>
        <v>0</v>
      </c>
      <c r="AD50" s="13">
        <f t="shared" si="12"/>
        <v>0.77342981593367999</v>
      </c>
      <c r="AE50" s="13">
        <f t="shared" si="18"/>
        <v>3.3156612302388339E-2</v>
      </c>
      <c r="AF50" s="13">
        <f t="shared" si="19"/>
        <v>28.468</v>
      </c>
      <c r="AG50" s="1"/>
      <c r="AH50" s="10">
        <f t="shared" si="20"/>
        <v>37802</v>
      </c>
      <c r="AI50" s="14">
        <f t="shared" si="21"/>
        <v>5.1840331778120433E-2</v>
      </c>
      <c r="AJ50" s="14">
        <f t="shared" si="22"/>
        <v>3.3156612302388339E-2</v>
      </c>
      <c r="AK50" s="14">
        <f t="shared" si="23"/>
        <v>0</v>
      </c>
      <c r="AL50" s="1"/>
      <c r="AM50" s="15">
        <f t="shared" si="24"/>
        <v>0.36425984927002159</v>
      </c>
      <c r="AN50" s="15">
        <f t="shared" si="25"/>
        <v>0.28554246158176905</v>
      </c>
      <c r="AO50" s="15">
        <f t="shared" si="26"/>
        <v>0.35019768914820937</v>
      </c>
      <c r="AP50" s="1"/>
      <c r="AQ50" s="11">
        <f t="shared" si="27"/>
        <v>37802</v>
      </c>
      <c r="AR50" s="12">
        <f t="shared" si="28"/>
        <v>5.1840331778120433E-2</v>
      </c>
      <c r="AS50" s="12">
        <f t="shared" si="29"/>
        <v>1.207762259957252E-2</v>
      </c>
      <c r="AT50" s="12">
        <f t="shared" si="30"/>
        <v>0</v>
      </c>
      <c r="AU50" s="12">
        <f t="shared" si="31"/>
        <v>3.9762709178547913E-2</v>
      </c>
      <c r="AV50" s="1"/>
    </row>
    <row r="51" spans="1:48" x14ac:dyDescent="0.3">
      <c r="A51" s="16" t="s">
        <v>106</v>
      </c>
      <c r="N51" s="1"/>
      <c r="O51" s="16" t="s">
        <v>106</v>
      </c>
      <c r="P51" s="19">
        <v>37833</v>
      </c>
      <c r="Q51" s="20">
        <v>193.4</v>
      </c>
      <c r="R51" s="20">
        <v>78.144000000000005</v>
      </c>
      <c r="S51" s="20">
        <v>141.1</v>
      </c>
      <c r="T51" s="20">
        <v>22.15</v>
      </c>
      <c r="U51" s="20">
        <v>205.8</v>
      </c>
      <c r="V51" s="20">
        <v>6.4569999999999999</v>
      </c>
      <c r="W51" s="20">
        <v>219.8</v>
      </c>
      <c r="X51" s="20">
        <v>22.052</v>
      </c>
      <c r="Y51" s="21">
        <v>231.5874</v>
      </c>
      <c r="Z51" s="1"/>
      <c r="AA51" s="13">
        <f t="shared" si="16"/>
        <v>0.24354603019971499</v>
      </c>
      <c r="AB51" s="13">
        <f t="shared" si="11"/>
        <v>0.2264898803886492</v>
      </c>
      <c r="AC51" s="13">
        <f t="shared" si="17"/>
        <v>0.22799817601459882</v>
      </c>
      <c r="AD51" s="13">
        <f t="shared" si="12"/>
        <v>0.77351011961135074</v>
      </c>
      <c r="AE51" s="13">
        <f t="shared" si="18"/>
        <v>0.23151960764928592</v>
      </c>
      <c r="AF51" s="13">
        <f t="shared" si="19"/>
        <v>28.509</v>
      </c>
      <c r="AG51" s="1"/>
      <c r="AH51" s="10">
        <f t="shared" si="20"/>
        <v>37833</v>
      </c>
      <c r="AI51" s="14">
        <f t="shared" si="21"/>
        <v>0.20725388601036562</v>
      </c>
      <c r="AJ51" s="14">
        <f t="shared" si="22"/>
        <v>0.23151960764928592</v>
      </c>
      <c r="AK51" s="14">
        <f t="shared" si="23"/>
        <v>0</v>
      </c>
      <c r="AL51" s="1"/>
      <c r="AM51" s="15">
        <f t="shared" si="24"/>
        <v>0.36482647420147418</v>
      </c>
      <c r="AN51" s="15">
        <f t="shared" si="25"/>
        <v>0.28345106470106468</v>
      </c>
      <c r="AO51" s="15">
        <f t="shared" si="26"/>
        <v>0.35172246109746119</v>
      </c>
      <c r="AP51" s="1"/>
      <c r="AQ51" s="11">
        <f t="shared" si="27"/>
        <v>37833</v>
      </c>
      <c r="AR51" s="12">
        <f t="shared" si="28"/>
        <v>0.20725388601036562</v>
      </c>
      <c r="AS51" s="12">
        <f t="shared" si="29"/>
        <v>8.4464482167197638E-2</v>
      </c>
      <c r="AT51" s="12">
        <f t="shared" si="30"/>
        <v>0</v>
      </c>
      <c r="AU51" s="12">
        <f t="shared" si="31"/>
        <v>0.12278940384316799</v>
      </c>
      <c r="AV51" s="1"/>
    </row>
    <row r="52" spans="1:48" x14ac:dyDescent="0.3">
      <c r="A52" s="16" t="s">
        <v>107</v>
      </c>
      <c r="N52" s="1"/>
      <c r="O52" s="16" t="s">
        <v>107</v>
      </c>
      <c r="P52" s="19">
        <v>37864</v>
      </c>
      <c r="Q52" s="20">
        <v>193.6</v>
      </c>
      <c r="R52" s="20">
        <v>77.975999999999999</v>
      </c>
      <c r="S52" s="20">
        <v>140.80000000000001</v>
      </c>
      <c r="T52" s="20">
        <v>22.047000000000001</v>
      </c>
      <c r="U52" s="20">
        <v>206.2</v>
      </c>
      <c r="V52" s="20">
        <v>6.4480000000000004</v>
      </c>
      <c r="W52" s="20">
        <v>220.2</v>
      </c>
      <c r="X52" s="20">
        <v>22.021000000000001</v>
      </c>
      <c r="Y52" s="21">
        <v>231.98599999999999</v>
      </c>
      <c r="Z52" s="1"/>
      <c r="AA52" s="13">
        <f t="shared" si="16"/>
        <v>0.19436345966956647</v>
      </c>
      <c r="AB52" s="13">
        <f t="shared" si="11"/>
        <v>0.22649197372580701</v>
      </c>
      <c r="AC52" s="13">
        <f t="shared" si="17"/>
        <v>0.18198362147405778</v>
      </c>
      <c r="AD52" s="13">
        <f t="shared" si="12"/>
        <v>0.77350802627419302</v>
      </c>
      <c r="AE52" s="13">
        <f t="shared" si="18"/>
        <v>0.18478755546136469</v>
      </c>
      <c r="AF52" s="13">
        <f t="shared" si="19"/>
        <v>28.469000000000001</v>
      </c>
      <c r="AG52" s="1"/>
      <c r="AH52" s="10">
        <f t="shared" si="20"/>
        <v>37864</v>
      </c>
      <c r="AI52" s="14">
        <f t="shared" si="21"/>
        <v>0.1034126163391875</v>
      </c>
      <c r="AJ52" s="14">
        <f t="shared" si="22"/>
        <v>0.18478755546136469</v>
      </c>
      <c r="AK52" s="14">
        <f t="shared" si="23"/>
        <v>-0.21261516654853507</v>
      </c>
      <c r="AL52" s="1"/>
      <c r="AM52" s="15">
        <f t="shared" si="24"/>
        <v>0.36509951780034883</v>
      </c>
      <c r="AN52" s="15">
        <f t="shared" si="25"/>
        <v>0.2827408433364112</v>
      </c>
      <c r="AO52" s="15">
        <f t="shared" si="26"/>
        <v>0.35215963886323998</v>
      </c>
      <c r="AP52" s="1"/>
      <c r="AQ52" s="11">
        <f t="shared" si="27"/>
        <v>37864</v>
      </c>
      <c r="AR52" s="12">
        <f t="shared" si="28"/>
        <v>0.1034126163391875</v>
      </c>
      <c r="AS52" s="12">
        <f t="shared" si="29"/>
        <v>6.7465847394449469E-2</v>
      </c>
      <c r="AT52" s="12">
        <f t="shared" si="30"/>
        <v>-6.011499149604433E-2</v>
      </c>
      <c r="AU52" s="12">
        <f t="shared" si="31"/>
        <v>9.6061760440782351E-2</v>
      </c>
      <c r="AV52" s="1"/>
    </row>
    <row r="53" spans="1:48" x14ac:dyDescent="0.3">
      <c r="A53" s="16" t="s">
        <v>108</v>
      </c>
      <c r="N53" s="1"/>
      <c r="O53" s="16" t="s">
        <v>108</v>
      </c>
      <c r="P53" s="19">
        <v>37894</v>
      </c>
      <c r="Q53" s="20">
        <v>193.7</v>
      </c>
      <c r="R53" s="20">
        <v>77.799000000000007</v>
      </c>
      <c r="S53" s="20">
        <v>140.19999999999999</v>
      </c>
      <c r="T53" s="20">
        <v>22.045000000000002</v>
      </c>
      <c r="U53" s="20">
        <v>206.7</v>
      </c>
      <c r="V53" s="20">
        <v>6.4450000000000003</v>
      </c>
      <c r="W53" s="20">
        <v>220.7</v>
      </c>
      <c r="X53" s="20">
        <v>22.010999999999999</v>
      </c>
      <c r="Y53" s="21">
        <v>232.48429999999999</v>
      </c>
      <c r="Z53" s="1"/>
      <c r="AA53" s="13">
        <f t="shared" si="16"/>
        <v>0.24248302618816719</v>
      </c>
      <c r="AB53" s="13">
        <f t="shared" si="11"/>
        <v>0.22649001967950522</v>
      </c>
      <c r="AC53" s="13">
        <f t="shared" si="17"/>
        <v>0.22706630336057909</v>
      </c>
      <c r="AD53" s="13">
        <f t="shared" si="12"/>
        <v>0.77350998032049478</v>
      </c>
      <c r="AE53" s="13">
        <f t="shared" si="18"/>
        <v>0.23055803721719301</v>
      </c>
      <c r="AF53" s="13">
        <f t="shared" si="19"/>
        <v>28.456</v>
      </c>
      <c r="AG53" s="1"/>
      <c r="AH53" s="10">
        <f t="shared" si="20"/>
        <v>37894</v>
      </c>
      <c r="AI53" s="14">
        <f t="shared" si="21"/>
        <v>5.1652892561980537E-2</v>
      </c>
      <c r="AJ53" s="14">
        <f t="shared" si="22"/>
        <v>0.23055803721719301</v>
      </c>
      <c r="AK53" s="14">
        <f t="shared" si="23"/>
        <v>-0.42613636363637974</v>
      </c>
      <c r="AL53" s="1"/>
      <c r="AM53" s="15">
        <f t="shared" si="24"/>
        <v>0.36576305608041232</v>
      </c>
      <c r="AN53" s="15">
        <f t="shared" si="25"/>
        <v>0.2833583979228525</v>
      </c>
      <c r="AO53" s="15">
        <f t="shared" si="26"/>
        <v>0.35087854599673518</v>
      </c>
      <c r="AP53" s="1"/>
      <c r="AQ53" s="11">
        <f t="shared" si="27"/>
        <v>37894</v>
      </c>
      <c r="AR53" s="12">
        <f t="shared" si="28"/>
        <v>5.1652892561980537E-2</v>
      </c>
      <c r="AS53" s="12">
        <f t="shared" si="29"/>
        <v>8.432961229646195E-2</v>
      </c>
      <c r="AT53" s="12">
        <f t="shared" si="30"/>
        <v>-0.12074931729667467</v>
      </c>
      <c r="AU53" s="12">
        <f t="shared" si="31"/>
        <v>8.8072597562193253E-2</v>
      </c>
      <c r="AV53" s="1"/>
    </row>
    <row r="54" spans="1:48" x14ac:dyDescent="0.3">
      <c r="A54" s="16" t="s">
        <v>109</v>
      </c>
      <c r="N54" s="1"/>
      <c r="O54" s="16" t="s">
        <v>109</v>
      </c>
      <c r="P54" s="19">
        <v>37925</v>
      </c>
      <c r="Q54" s="20">
        <v>194</v>
      </c>
      <c r="R54" s="20">
        <v>78.117000000000004</v>
      </c>
      <c r="S54" s="20">
        <v>139.69999999999999</v>
      </c>
      <c r="T54" s="20">
        <v>22.094999999999999</v>
      </c>
      <c r="U54" s="20">
        <v>206.9</v>
      </c>
      <c r="V54" s="20">
        <v>6.4610000000000003</v>
      </c>
      <c r="W54" s="20">
        <v>221.3</v>
      </c>
      <c r="X54" s="20">
        <v>22.093</v>
      </c>
      <c r="Y54" s="21">
        <v>233.61060000000001</v>
      </c>
      <c r="Z54" s="1"/>
      <c r="AA54" s="13">
        <f t="shared" si="16"/>
        <v>9.6758587324630163E-2</v>
      </c>
      <c r="AB54" s="13">
        <f t="shared" si="11"/>
        <v>0.22627302654619316</v>
      </c>
      <c r="AC54" s="13">
        <f t="shared" si="17"/>
        <v>0.27186225645674522</v>
      </c>
      <c r="AD54" s="13">
        <f t="shared" si="12"/>
        <v>0.77372697345380681</v>
      </c>
      <c r="AE54" s="13">
        <f t="shared" si="18"/>
        <v>0.23224101928287832</v>
      </c>
      <c r="AF54" s="13">
        <f t="shared" si="19"/>
        <v>28.554000000000002</v>
      </c>
      <c r="AG54" s="1"/>
      <c r="AH54" s="10">
        <f t="shared" si="20"/>
        <v>37925</v>
      </c>
      <c r="AI54" s="14">
        <f t="shared" si="21"/>
        <v>0.15487867836861713</v>
      </c>
      <c r="AJ54" s="14">
        <f t="shared" si="22"/>
        <v>0.23224101928287832</v>
      </c>
      <c r="AK54" s="14">
        <f t="shared" si="23"/>
        <v>-0.35663338088445079</v>
      </c>
      <c r="AL54" s="1"/>
      <c r="AM54" s="15">
        <f t="shared" si="24"/>
        <v>0.36552863013172548</v>
      </c>
      <c r="AN54" s="15">
        <f t="shared" si="25"/>
        <v>0.28284496332424436</v>
      </c>
      <c r="AO54" s="15">
        <f t="shared" si="26"/>
        <v>0.35162640654403021</v>
      </c>
      <c r="AP54" s="1"/>
      <c r="AQ54" s="11">
        <f t="shared" si="27"/>
        <v>37925</v>
      </c>
      <c r="AR54" s="12">
        <f t="shared" si="28"/>
        <v>0.15487867836861713</v>
      </c>
      <c r="AS54" s="12">
        <f t="shared" si="29"/>
        <v>8.489074163886616E-2</v>
      </c>
      <c r="AT54" s="12">
        <f t="shared" si="30"/>
        <v>-0.10087195553646375</v>
      </c>
      <c r="AU54" s="12">
        <f t="shared" si="31"/>
        <v>0.17085989226621473</v>
      </c>
      <c r="AV54" s="1"/>
    </row>
    <row r="55" spans="1:48" x14ac:dyDescent="0.3">
      <c r="A55" s="16" t="s">
        <v>110</v>
      </c>
      <c r="N55" s="1"/>
      <c r="O55" s="16" t="s">
        <v>110</v>
      </c>
      <c r="P55" s="19">
        <v>37955</v>
      </c>
      <c r="Q55" s="20">
        <v>194</v>
      </c>
      <c r="R55" s="20">
        <v>78.201999999999998</v>
      </c>
      <c r="S55" s="20">
        <v>139.4</v>
      </c>
      <c r="T55" s="20">
        <v>22.082000000000001</v>
      </c>
      <c r="U55" s="20">
        <v>207.4</v>
      </c>
      <c r="V55" s="20">
        <v>6.4950000000000001</v>
      </c>
      <c r="W55" s="20">
        <v>221.8</v>
      </c>
      <c r="X55" s="20">
        <v>22.206</v>
      </c>
      <c r="Y55" s="21">
        <v>233.6866</v>
      </c>
      <c r="Z55" s="1"/>
      <c r="AA55" s="13">
        <f t="shared" si="16"/>
        <v>0.24166263895601947</v>
      </c>
      <c r="AB55" s="13">
        <f t="shared" si="11"/>
        <v>0.22629873523570607</v>
      </c>
      <c r="AC55" s="13">
        <f t="shared" si="17"/>
        <v>0.22593764121101589</v>
      </c>
      <c r="AD55" s="13">
        <f t="shared" si="12"/>
        <v>0.77370126476429391</v>
      </c>
      <c r="AE55" s="13">
        <f t="shared" si="18"/>
        <v>0.22949618831229451</v>
      </c>
      <c r="AF55" s="13">
        <f t="shared" si="19"/>
        <v>28.701000000000001</v>
      </c>
      <c r="AG55" s="1"/>
      <c r="AH55" s="10">
        <f t="shared" si="20"/>
        <v>37955</v>
      </c>
      <c r="AI55" s="14">
        <f t="shared" si="21"/>
        <v>0</v>
      </c>
      <c r="AJ55" s="14">
        <f t="shared" si="22"/>
        <v>0.22949618831229451</v>
      </c>
      <c r="AK55" s="14">
        <f t="shared" si="23"/>
        <v>-0.21474588403721045</v>
      </c>
      <c r="AL55" s="1"/>
      <c r="AM55" s="15">
        <f t="shared" si="24"/>
        <v>0.36701107388557841</v>
      </c>
      <c r="AN55" s="15">
        <f t="shared" si="25"/>
        <v>0.28237129485179407</v>
      </c>
      <c r="AO55" s="15">
        <f t="shared" si="26"/>
        <v>0.35061763126262746</v>
      </c>
      <c r="AP55" s="1"/>
      <c r="AQ55" s="11">
        <f t="shared" si="27"/>
        <v>37955</v>
      </c>
      <c r="AR55" s="12">
        <f t="shared" si="28"/>
        <v>0</v>
      </c>
      <c r="AS55" s="12">
        <f t="shared" si="29"/>
        <v>8.4227642525142143E-2</v>
      </c>
      <c r="AT55" s="12">
        <f t="shared" si="30"/>
        <v>-6.0638073339680333E-2</v>
      </c>
      <c r="AU55" s="12">
        <f t="shared" si="31"/>
        <v>-2.358956918546181E-2</v>
      </c>
      <c r="AV55" s="1"/>
    </row>
    <row r="56" spans="1:48" x14ac:dyDescent="0.3">
      <c r="A56" s="16" t="s">
        <v>111</v>
      </c>
      <c r="N56" s="1"/>
      <c r="O56" s="16" t="s">
        <v>111</v>
      </c>
      <c r="P56" s="19">
        <v>37986</v>
      </c>
      <c r="Q56" s="20">
        <v>194.2</v>
      </c>
      <c r="R56" s="20">
        <v>78.537000000000006</v>
      </c>
      <c r="S56" s="20">
        <v>139.30000000000001</v>
      </c>
      <c r="T56" s="20">
        <v>22.254000000000001</v>
      </c>
      <c r="U56" s="20">
        <v>207.7</v>
      </c>
      <c r="V56" s="20">
        <v>6.157</v>
      </c>
      <c r="W56" s="20">
        <v>222</v>
      </c>
      <c r="X56" s="20">
        <v>23.382999999999999</v>
      </c>
      <c r="Y56" s="21">
        <v>234.4941</v>
      </c>
      <c r="Z56" s="1"/>
      <c r="AA56" s="13">
        <f t="shared" si="16"/>
        <v>0.14464802314366754</v>
      </c>
      <c r="AB56" s="13">
        <f t="shared" si="11"/>
        <v>0.20842924847664185</v>
      </c>
      <c r="AC56" s="13">
        <f t="shared" si="17"/>
        <v>9.0171325518473289E-2</v>
      </c>
      <c r="AD56" s="13">
        <f t="shared" si="12"/>
        <v>0.7915707515233581</v>
      </c>
      <c r="AE56" s="13">
        <f t="shared" si="18"/>
        <v>0.10152586266398178</v>
      </c>
      <c r="AF56" s="13">
        <f t="shared" si="19"/>
        <v>29.54</v>
      </c>
      <c r="AG56" s="1"/>
      <c r="AH56" s="10">
        <f t="shared" si="20"/>
        <v>37986</v>
      </c>
      <c r="AI56" s="14">
        <f t="shared" si="21"/>
        <v>0.10309278350514879</v>
      </c>
      <c r="AJ56" s="14">
        <f t="shared" si="22"/>
        <v>0.10152586266398178</v>
      </c>
      <c r="AK56" s="14">
        <f t="shared" si="23"/>
        <v>-7.1736011477757752E-2</v>
      </c>
      <c r="AL56" s="1"/>
      <c r="AM56" s="15">
        <f t="shared" si="24"/>
        <v>0.376128449011294</v>
      </c>
      <c r="AN56" s="15">
        <f t="shared" si="25"/>
        <v>0.28335688910959167</v>
      </c>
      <c r="AO56" s="15">
        <f t="shared" si="26"/>
        <v>0.34051466187911439</v>
      </c>
      <c r="AP56" s="1"/>
      <c r="AQ56" s="11">
        <f t="shared" si="27"/>
        <v>37986</v>
      </c>
      <c r="AR56" s="12">
        <f t="shared" si="28"/>
        <v>0.10309278350514879</v>
      </c>
      <c r="AS56" s="12">
        <f t="shared" si="29"/>
        <v>3.8186765258337106E-2</v>
      </c>
      <c r="AT56" s="12">
        <f t="shared" si="30"/>
        <v>-2.0326893049467398E-2</v>
      </c>
      <c r="AU56" s="12">
        <f t="shared" si="31"/>
        <v>8.5232911296279093E-2</v>
      </c>
      <c r="AV56" s="1"/>
    </row>
    <row r="57" spans="1:48" x14ac:dyDescent="0.3">
      <c r="A57" s="16" t="s">
        <v>112</v>
      </c>
      <c r="N57" s="1"/>
      <c r="O57" s="16" t="s">
        <v>112</v>
      </c>
      <c r="P57" s="19">
        <v>38017</v>
      </c>
      <c r="Q57" s="20">
        <v>194.6</v>
      </c>
      <c r="R57" s="20">
        <v>78.33</v>
      </c>
      <c r="S57" s="20">
        <v>139.30000000000001</v>
      </c>
      <c r="T57" s="20">
        <v>22.06</v>
      </c>
      <c r="U57" s="20">
        <v>208.1</v>
      </c>
      <c r="V57" s="20">
        <v>6.1369999999999996</v>
      </c>
      <c r="W57" s="20">
        <v>222.4</v>
      </c>
      <c r="X57" s="20">
        <v>23.309000000000001</v>
      </c>
      <c r="Y57" s="21">
        <v>235.328</v>
      </c>
      <c r="Z57" s="1"/>
      <c r="AA57" s="13">
        <f t="shared" si="16"/>
        <v>0.1925854597977894</v>
      </c>
      <c r="AB57" s="13">
        <f t="shared" si="11"/>
        <v>0.20841540446919782</v>
      </c>
      <c r="AC57" s="13">
        <f t="shared" si="17"/>
        <v>0.18018018018017834</v>
      </c>
      <c r="AD57" s="13">
        <f t="shared" si="12"/>
        <v>0.79158459553080218</v>
      </c>
      <c r="AE57" s="13">
        <f t="shared" si="18"/>
        <v>0.18276563154923625</v>
      </c>
      <c r="AF57" s="13">
        <f t="shared" si="19"/>
        <v>29.446000000000002</v>
      </c>
      <c r="AG57" s="1"/>
      <c r="AH57" s="10">
        <f t="shared" si="20"/>
        <v>38017</v>
      </c>
      <c r="AI57" s="14">
        <f t="shared" si="21"/>
        <v>0.20597322348095043</v>
      </c>
      <c r="AJ57" s="14">
        <f t="shared" si="22"/>
        <v>0.18276563154923625</v>
      </c>
      <c r="AK57" s="14">
        <f t="shared" si="23"/>
        <v>0</v>
      </c>
      <c r="AL57" s="1"/>
      <c r="AM57" s="15">
        <f t="shared" si="24"/>
        <v>0.37592237967573089</v>
      </c>
      <c r="AN57" s="15">
        <f t="shared" si="25"/>
        <v>0.2816290054895953</v>
      </c>
      <c r="AO57" s="15">
        <f t="shared" si="26"/>
        <v>0.34244861483467381</v>
      </c>
      <c r="AP57" s="1"/>
      <c r="AQ57" s="11">
        <f t="shared" si="27"/>
        <v>38017</v>
      </c>
      <c r="AR57" s="12">
        <f t="shared" si="28"/>
        <v>0.20597322348095043</v>
      </c>
      <c r="AS57" s="12">
        <f t="shared" si="29"/>
        <v>6.8705691134926736E-2</v>
      </c>
      <c r="AT57" s="12">
        <f t="shared" si="30"/>
        <v>0</v>
      </c>
      <c r="AU57" s="12">
        <f t="shared" si="31"/>
        <v>0.13726753234602368</v>
      </c>
      <c r="AV57" s="1"/>
    </row>
    <row r="58" spans="1:48" x14ac:dyDescent="0.3">
      <c r="A58" s="16" t="s">
        <v>113</v>
      </c>
      <c r="N58" s="1"/>
      <c r="O58" s="16" t="s">
        <v>113</v>
      </c>
      <c r="P58" s="19">
        <v>38046</v>
      </c>
      <c r="Q58" s="20">
        <v>194.9</v>
      </c>
      <c r="R58" s="20">
        <v>78.260999999999996</v>
      </c>
      <c r="S58" s="20">
        <v>139.4</v>
      </c>
      <c r="T58" s="20">
        <v>22.073</v>
      </c>
      <c r="U58" s="20">
        <v>208.6</v>
      </c>
      <c r="V58" s="20">
        <v>6.1189999999999998</v>
      </c>
      <c r="W58" s="20">
        <v>222.8</v>
      </c>
      <c r="X58" s="20">
        <v>23.210999999999999</v>
      </c>
      <c r="Y58" s="21">
        <v>235.483</v>
      </c>
      <c r="Z58" s="1"/>
      <c r="AA58" s="13">
        <f t="shared" si="16"/>
        <v>0.24026910139356428</v>
      </c>
      <c r="AB58" s="13">
        <f t="shared" si="11"/>
        <v>0.20862598022502557</v>
      </c>
      <c r="AC58" s="13">
        <f t="shared" si="17"/>
        <v>0.17985611510791255</v>
      </c>
      <c r="AD58" s="13">
        <f t="shared" si="12"/>
        <v>0.79137401977497446</v>
      </c>
      <c r="AE58" s="13">
        <f t="shared" si="18"/>
        <v>0.19245983359007768</v>
      </c>
      <c r="AF58" s="13">
        <f t="shared" si="19"/>
        <v>29.33</v>
      </c>
      <c r="AG58" s="1"/>
      <c r="AH58" s="10">
        <f t="shared" si="20"/>
        <v>38046</v>
      </c>
      <c r="AI58" s="14">
        <f t="shared" si="21"/>
        <v>0.15416238437821755</v>
      </c>
      <c r="AJ58" s="14">
        <f t="shared" si="22"/>
        <v>0.19245983359007768</v>
      </c>
      <c r="AK58" s="14">
        <f t="shared" si="23"/>
        <v>7.1787508973434541E-2</v>
      </c>
      <c r="AL58" s="1"/>
      <c r="AM58" s="15">
        <f t="shared" si="24"/>
        <v>0.37477159760289286</v>
      </c>
      <c r="AN58" s="15">
        <f t="shared" si="25"/>
        <v>0.28204341881652423</v>
      </c>
      <c r="AO58" s="15">
        <f t="shared" si="26"/>
        <v>0.34318498358058291</v>
      </c>
      <c r="AP58" s="1"/>
      <c r="AQ58" s="11">
        <f t="shared" si="27"/>
        <v>38046</v>
      </c>
      <c r="AR58" s="12">
        <f t="shared" si="28"/>
        <v>0.15416238437821755</v>
      </c>
      <c r="AS58" s="12">
        <f t="shared" si="29"/>
        <v>7.2128479308940313E-2</v>
      </c>
      <c r="AT58" s="12">
        <f t="shared" si="30"/>
        <v>2.0247194459189391E-2</v>
      </c>
      <c r="AU58" s="12">
        <f t="shared" si="31"/>
        <v>6.178671061008785E-2</v>
      </c>
      <c r="AV58" s="1"/>
    </row>
    <row r="59" spans="1:48" x14ac:dyDescent="0.3">
      <c r="A59" s="16" t="s">
        <v>114</v>
      </c>
      <c r="N59" s="1"/>
      <c r="O59" s="16" t="s">
        <v>114</v>
      </c>
      <c r="P59" s="19">
        <v>38077</v>
      </c>
      <c r="Q59" s="20">
        <v>195.5</v>
      </c>
      <c r="R59" s="20">
        <v>78.245999999999995</v>
      </c>
      <c r="S59" s="20">
        <v>139.6</v>
      </c>
      <c r="T59" s="20">
        <v>22.091000000000001</v>
      </c>
      <c r="U59" s="20">
        <v>209.1</v>
      </c>
      <c r="V59" s="20">
        <v>6.093</v>
      </c>
      <c r="W59" s="20">
        <v>223.3</v>
      </c>
      <c r="X59" s="20">
        <v>23.111000000000001</v>
      </c>
      <c r="Y59" s="21">
        <v>236.84739999999999</v>
      </c>
      <c r="Z59" s="1"/>
      <c r="AA59" s="13">
        <f t="shared" si="16"/>
        <v>0.23969319271333056</v>
      </c>
      <c r="AB59" s="13">
        <f t="shared" si="11"/>
        <v>0.20863580331461443</v>
      </c>
      <c r="AC59" s="13">
        <f t="shared" si="17"/>
        <v>0.2244165170556478</v>
      </c>
      <c r="AD59" s="13">
        <f t="shared" si="12"/>
        <v>0.7913641966853856</v>
      </c>
      <c r="AE59" s="13">
        <f t="shared" si="18"/>
        <v>0.22760377855346525</v>
      </c>
      <c r="AF59" s="13">
        <f t="shared" si="19"/>
        <v>29.204000000000001</v>
      </c>
      <c r="AG59" s="1"/>
      <c r="AH59" s="10">
        <f t="shared" si="20"/>
        <v>38077</v>
      </c>
      <c r="AI59" s="14">
        <f t="shared" si="21"/>
        <v>0.30785017957926847</v>
      </c>
      <c r="AJ59" s="14">
        <f t="shared" si="22"/>
        <v>0.22760377855346525</v>
      </c>
      <c r="AK59" s="14">
        <f t="shared" si="23"/>
        <v>0.1434720229555155</v>
      </c>
      <c r="AL59" s="1"/>
      <c r="AM59" s="15">
        <f t="shared" si="24"/>
        <v>0.3732331365181607</v>
      </c>
      <c r="AN59" s="15">
        <f t="shared" si="25"/>
        <v>0.28232753111980169</v>
      </c>
      <c r="AO59" s="15">
        <f t="shared" si="26"/>
        <v>0.34443933236203761</v>
      </c>
      <c r="AP59" s="1"/>
      <c r="AQ59" s="11">
        <f t="shared" si="27"/>
        <v>38077</v>
      </c>
      <c r="AR59" s="12">
        <f t="shared" si="28"/>
        <v>0.30785017957926847</v>
      </c>
      <c r="AS59" s="12">
        <f t="shared" si="29"/>
        <v>8.4949272152894717E-2</v>
      </c>
      <c r="AT59" s="12">
        <f t="shared" si="30"/>
        <v>4.0506102025794209E-2</v>
      </c>
      <c r="AU59" s="12">
        <f t="shared" si="31"/>
        <v>0.18239480540057953</v>
      </c>
      <c r="AV59" s="1"/>
    </row>
    <row r="60" spans="1:48" x14ac:dyDescent="0.3">
      <c r="A60" s="16" t="s">
        <v>115</v>
      </c>
      <c r="N60" s="1"/>
      <c r="O60" s="16" t="s">
        <v>115</v>
      </c>
      <c r="P60" s="19">
        <v>38107</v>
      </c>
      <c r="Q60" s="20">
        <v>195.9</v>
      </c>
      <c r="R60" s="20">
        <v>78.156999999999996</v>
      </c>
      <c r="S60" s="20">
        <v>139.6</v>
      </c>
      <c r="T60" s="20">
        <v>22.055</v>
      </c>
      <c r="U60" s="20">
        <v>209.7</v>
      </c>
      <c r="V60" s="20">
        <v>6.0869999999999997</v>
      </c>
      <c r="W60" s="20">
        <v>224</v>
      </c>
      <c r="X60" s="20">
        <v>23.091000000000001</v>
      </c>
      <c r="Y60" s="21">
        <v>237.5702</v>
      </c>
      <c r="Z60" s="1"/>
      <c r="AA60" s="13">
        <f t="shared" si="16"/>
        <v>0.28694404591105283</v>
      </c>
      <c r="AB60" s="13">
        <f t="shared" si="11"/>
        <v>0.20861608060867776</v>
      </c>
      <c r="AC60" s="13">
        <f t="shared" si="17"/>
        <v>0.31347962382444194</v>
      </c>
      <c r="AD60" s="13">
        <f t="shared" si="12"/>
        <v>0.79138391939132224</v>
      </c>
      <c r="AE60" s="13">
        <f t="shared" si="18"/>
        <v>0.30794387556346453</v>
      </c>
      <c r="AF60" s="13">
        <f t="shared" si="19"/>
        <v>29.178000000000001</v>
      </c>
      <c r="AG60" s="1"/>
      <c r="AH60" s="10">
        <f t="shared" si="20"/>
        <v>38107</v>
      </c>
      <c r="AI60" s="14">
        <f t="shared" si="21"/>
        <v>0.20460358056266273</v>
      </c>
      <c r="AJ60" s="14">
        <f t="shared" si="22"/>
        <v>0.30794387556346453</v>
      </c>
      <c r="AK60" s="14">
        <f t="shared" si="23"/>
        <v>0</v>
      </c>
      <c r="AL60" s="1"/>
      <c r="AM60" s="15">
        <f t="shared" si="24"/>
        <v>0.37332548588098319</v>
      </c>
      <c r="AN60" s="15">
        <f t="shared" si="25"/>
        <v>0.28218841562496</v>
      </c>
      <c r="AO60" s="15">
        <f t="shared" si="26"/>
        <v>0.34448609849405676</v>
      </c>
      <c r="AP60" s="1"/>
      <c r="AQ60" s="11">
        <f t="shared" si="27"/>
        <v>38107</v>
      </c>
      <c r="AR60" s="12">
        <f t="shared" si="28"/>
        <v>0.20460358056266273</v>
      </c>
      <c r="AS60" s="12">
        <f t="shared" si="29"/>
        <v>0.11496329696880342</v>
      </c>
      <c r="AT60" s="12">
        <f t="shared" si="30"/>
        <v>0</v>
      </c>
      <c r="AU60" s="12">
        <f t="shared" si="31"/>
        <v>8.964028359385931E-2</v>
      </c>
      <c r="AV60" s="1"/>
    </row>
    <row r="61" spans="1:48" x14ac:dyDescent="0.3">
      <c r="A61" s="16" t="s">
        <v>116</v>
      </c>
      <c r="N61" s="1"/>
      <c r="O61" s="16" t="s">
        <v>116</v>
      </c>
      <c r="P61" s="19">
        <v>38138</v>
      </c>
      <c r="Q61" s="20">
        <v>196.2</v>
      </c>
      <c r="R61" s="20">
        <v>77.727999999999994</v>
      </c>
      <c r="S61" s="20">
        <v>139.69999999999999</v>
      </c>
      <c r="T61" s="20">
        <v>21.887</v>
      </c>
      <c r="U61" s="20">
        <v>210.3</v>
      </c>
      <c r="V61" s="20">
        <v>6.069</v>
      </c>
      <c r="W61" s="20">
        <v>224.4</v>
      </c>
      <c r="X61" s="20">
        <v>23.012</v>
      </c>
      <c r="Y61" s="21">
        <v>238.1336</v>
      </c>
      <c r="Z61" s="1"/>
      <c r="AA61" s="13">
        <f t="shared" si="16"/>
        <v>0.28612303290416197</v>
      </c>
      <c r="AB61" s="13">
        <f t="shared" si="11"/>
        <v>0.20869296103985421</v>
      </c>
      <c r="AC61" s="13">
        <f t="shared" si="17"/>
        <v>0.17857142857142794</v>
      </c>
      <c r="AD61" s="13">
        <f t="shared" si="12"/>
        <v>0.79130703896014587</v>
      </c>
      <c r="AE61" s="13">
        <f t="shared" si="18"/>
        <v>0.20101669134421302</v>
      </c>
      <c r="AF61" s="13">
        <f t="shared" si="19"/>
        <v>29.081</v>
      </c>
      <c r="AG61" s="1"/>
      <c r="AH61" s="10">
        <f t="shared" si="20"/>
        <v>38138</v>
      </c>
      <c r="AI61" s="14">
        <f t="shared" si="21"/>
        <v>0.15313935681469268</v>
      </c>
      <c r="AJ61" s="14">
        <f t="shared" si="22"/>
        <v>0.20101669134421302</v>
      </c>
      <c r="AK61" s="14">
        <f t="shared" si="23"/>
        <v>7.16332378223455E-2</v>
      </c>
      <c r="AL61" s="1"/>
      <c r="AM61" s="15">
        <f t="shared" si="24"/>
        <v>0.37413801976121863</v>
      </c>
      <c r="AN61" s="15">
        <f t="shared" si="25"/>
        <v>0.28158449979415401</v>
      </c>
      <c r="AO61" s="15">
        <f t="shared" si="26"/>
        <v>0.34427748044462736</v>
      </c>
      <c r="AP61" s="1"/>
      <c r="AQ61" s="11">
        <f t="shared" si="27"/>
        <v>38138</v>
      </c>
      <c r="AR61" s="12">
        <f t="shared" si="28"/>
        <v>0.15313935681469268</v>
      </c>
      <c r="AS61" s="12">
        <f t="shared" si="29"/>
        <v>7.520798683847596E-2</v>
      </c>
      <c r="AT61" s="12">
        <f t="shared" si="30"/>
        <v>2.017080944084083E-2</v>
      </c>
      <c r="AU61" s="12">
        <f t="shared" si="31"/>
        <v>5.7760560535375885E-2</v>
      </c>
      <c r="AV61" s="1"/>
    </row>
    <row r="62" spans="1:48" x14ac:dyDescent="0.3">
      <c r="A62" s="16" t="s">
        <v>117</v>
      </c>
      <c r="N62" s="1"/>
      <c r="O62" s="16" t="s">
        <v>117</v>
      </c>
      <c r="P62" s="19">
        <v>38168</v>
      </c>
      <c r="Q62" s="20">
        <v>196.6</v>
      </c>
      <c r="R62" s="20">
        <v>77.492000000000004</v>
      </c>
      <c r="S62" s="20">
        <v>139.6</v>
      </c>
      <c r="T62" s="20">
        <v>21.683</v>
      </c>
      <c r="U62" s="20">
        <v>210.9</v>
      </c>
      <c r="V62" s="20">
        <v>6.0640000000000001</v>
      </c>
      <c r="W62" s="20">
        <v>224.9</v>
      </c>
      <c r="X62" s="20">
        <v>22.981000000000002</v>
      </c>
      <c r="Y62" s="21">
        <v>238.60579999999999</v>
      </c>
      <c r="Z62" s="1"/>
      <c r="AA62" s="13">
        <f t="shared" si="16"/>
        <v>0.28530670470756636</v>
      </c>
      <c r="AB62" s="13">
        <f t="shared" si="11"/>
        <v>0.20877948011705971</v>
      </c>
      <c r="AC62" s="13">
        <f t="shared" si="17"/>
        <v>0.22281639928698471</v>
      </c>
      <c r="AD62" s="13">
        <f t="shared" si="12"/>
        <v>0.79122051988294029</v>
      </c>
      <c r="AE62" s="13">
        <f t="shared" si="18"/>
        <v>0.23586309276505002</v>
      </c>
      <c r="AF62" s="13">
        <f t="shared" si="19"/>
        <v>29.045000000000002</v>
      </c>
      <c r="AG62" s="1"/>
      <c r="AH62" s="10">
        <f t="shared" si="20"/>
        <v>38168</v>
      </c>
      <c r="AI62" s="14">
        <f t="shared" si="21"/>
        <v>0.20387359836901414</v>
      </c>
      <c r="AJ62" s="14">
        <f t="shared" si="22"/>
        <v>0.23586309276505002</v>
      </c>
      <c r="AK62" s="14">
        <f t="shared" si="23"/>
        <v>-7.1581961345736814E-2</v>
      </c>
      <c r="AL62" s="1"/>
      <c r="AM62" s="15">
        <f t="shared" si="24"/>
        <v>0.37481288391059725</v>
      </c>
      <c r="AN62" s="15">
        <f t="shared" si="25"/>
        <v>0.27980952872554582</v>
      </c>
      <c r="AO62" s="15">
        <f t="shared" si="26"/>
        <v>0.34537758736385693</v>
      </c>
      <c r="AP62" s="1"/>
      <c r="AQ62" s="11">
        <f t="shared" si="27"/>
        <v>38168</v>
      </c>
      <c r="AR62" s="12">
        <f t="shared" si="28"/>
        <v>0.20387359836901414</v>
      </c>
      <c r="AS62" s="12">
        <f t="shared" si="29"/>
        <v>8.8404526007341125E-2</v>
      </c>
      <c r="AT62" s="12">
        <f t="shared" si="30"/>
        <v>-2.0029314869400856E-2</v>
      </c>
      <c r="AU62" s="12">
        <f t="shared" si="31"/>
        <v>0.13549838723107388</v>
      </c>
      <c r="AV62" s="1"/>
    </row>
    <row r="63" spans="1:48" x14ac:dyDescent="0.3">
      <c r="A63" s="16" t="s">
        <v>118</v>
      </c>
      <c r="N63" s="1"/>
      <c r="O63" s="16" t="s">
        <v>118</v>
      </c>
      <c r="P63" s="19">
        <v>38199</v>
      </c>
      <c r="Q63" s="20">
        <v>196.8</v>
      </c>
      <c r="R63" s="20">
        <v>77.600999999999999</v>
      </c>
      <c r="S63" s="20">
        <v>139.30000000000001</v>
      </c>
      <c r="T63" s="20">
        <v>21.524999999999999</v>
      </c>
      <c r="U63" s="20">
        <v>211.4</v>
      </c>
      <c r="V63" s="20">
        <v>6.085</v>
      </c>
      <c r="W63" s="20">
        <v>225.3</v>
      </c>
      <c r="X63" s="20">
        <v>23.042999999999999</v>
      </c>
      <c r="Y63" s="21">
        <v>239.19489999999999</v>
      </c>
      <c r="Z63" s="1"/>
      <c r="AA63" s="13">
        <f t="shared" si="16"/>
        <v>0.23707918444759724</v>
      </c>
      <c r="AB63" s="13">
        <f t="shared" si="11"/>
        <v>0.2089055204614117</v>
      </c>
      <c r="AC63" s="13">
        <f t="shared" si="17"/>
        <v>0.17785682525566227</v>
      </c>
      <c r="AD63" s="13">
        <f t="shared" si="12"/>
        <v>0.79109447953858825</v>
      </c>
      <c r="AE63" s="13">
        <f t="shared" si="18"/>
        <v>0.1902287030256061</v>
      </c>
      <c r="AF63" s="13">
        <f t="shared" si="19"/>
        <v>29.128</v>
      </c>
      <c r="AG63" s="1"/>
      <c r="AH63" s="10">
        <f t="shared" si="20"/>
        <v>38199</v>
      </c>
      <c r="AI63" s="14">
        <f t="shared" si="21"/>
        <v>0.10172939979654987</v>
      </c>
      <c r="AJ63" s="14">
        <f t="shared" si="22"/>
        <v>0.1902287030256061</v>
      </c>
      <c r="AK63" s="14">
        <f t="shared" si="23"/>
        <v>-0.21489971346703649</v>
      </c>
      <c r="AL63" s="1"/>
      <c r="AM63" s="15">
        <f t="shared" si="24"/>
        <v>0.37535598768057116</v>
      </c>
      <c r="AN63" s="15">
        <f t="shared" si="25"/>
        <v>0.27738044612827151</v>
      </c>
      <c r="AO63" s="15">
        <f t="shared" si="26"/>
        <v>0.34726356619115739</v>
      </c>
      <c r="AP63" s="1"/>
      <c r="AQ63" s="11">
        <f t="shared" si="27"/>
        <v>38199</v>
      </c>
      <c r="AR63" s="12">
        <f t="shared" si="28"/>
        <v>0.10172939979654987</v>
      </c>
      <c r="AS63" s="12">
        <f t="shared" si="29"/>
        <v>7.1403482709370428E-2</v>
      </c>
      <c r="AT63" s="12">
        <f t="shared" si="30"/>
        <v>-5.9608978394324295E-2</v>
      </c>
      <c r="AU63" s="12">
        <f t="shared" si="31"/>
        <v>8.993489548150374E-2</v>
      </c>
      <c r="AV63" s="1"/>
    </row>
    <row r="64" spans="1:48" x14ac:dyDescent="0.3">
      <c r="A64" s="16" t="s">
        <v>119</v>
      </c>
      <c r="N64" s="1"/>
      <c r="O64" s="16" t="s">
        <v>119</v>
      </c>
      <c r="P64" s="19">
        <v>38230</v>
      </c>
      <c r="Q64" s="20">
        <v>196.9</v>
      </c>
      <c r="R64" s="20">
        <v>77.656000000000006</v>
      </c>
      <c r="S64" s="20">
        <v>139</v>
      </c>
      <c r="T64" s="20">
        <v>21.5</v>
      </c>
      <c r="U64" s="20">
        <v>212</v>
      </c>
      <c r="V64" s="20">
        <v>6.1029999999999998</v>
      </c>
      <c r="W64" s="20">
        <v>225.8</v>
      </c>
      <c r="X64" s="20">
        <v>23.097000000000001</v>
      </c>
      <c r="Y64" s="21">
        <v>239.45140000000001</v>
      </c>
      <c r="Z64" s="1"/>
      <c r="AA64" s="13">
        <f t="shared" si="16"/>
        <v>0.28382213812676582</v>
      </c>
      <c r="AB64" s="13">
        <f t="shared" si="11"/>
        <v>0.20900684931506847</v>
      </c>
      <c r="AC64" s="13">
        <f t="shared" si="17"/>
        <v>0.22192632046160732</v>
      </c>
      <c r="AD64" s="13">
        <f t="shared" si="12"/>
        <v>0.79099315068493148</v>
      </c>
      <c r="AE64" s="13">
        <f t="shared" si="18"/>
        <v>0.23486297029758205</v>
      </c>
      <c r="AF64" s="13">
        <f t="shared" si="19"/>
        <v>29.200000000000003</v>
      </c>
      <c r="AG64" s="1"/>
      <c r="AH64" s="10">
        <f t="shared" si="20"/>
        <v>38230</v>
      </c>
      <c r="AI64" s="14">
        <f t="shared" si="21"/>
        <v>5.0813008130078413E-2</v>
      </c>
      <c r="AJ64" s="14">
        <f t="shared" si="22"/>
        <v>0.23486297029758205</v>
      </c>
      <c r="AK64" s="14">
        <f t="shared" si="23"/>
        <v>-0.21536252692032401</v>
      </c>
      <c r="AL64" s="1"/>
      <c r="AM64" s="15">
        <f t="shared" si="24"/>
        <v>0.37601730709797054</v>
      </c>
      <c r="AN64" s="15">
        <f t="shared" si="25"/>
        <v>0.27686205830843719</v>
      </c>
      <c r="AO64" s="15">
        <f t="shared" si="26"/>
        <v>0.34712063459359221</v>
      </c>
      <c r="AP64" s="1"/>
      <c r="AQ64" s="11">
        <f t="shared" si="27"/>
        <v>38230</v>
      </c>
      <c r="AR64" s="12">
        <f t="shared" si="28"/>
        <v>5.0813008130078413E-2</v>
      </c>
      <c r="AS64" s="12">
        <f t="shared" si="29"/>
        <v>8.831254162832744E-2</v>
      </c>
      <c r="AT64" s="12">
        <f t="shared" si="30"/>
        <v>-5.9625712485667122E-2</v>
      </c>
      <c r="AU64" s="12">
        <f t="shared" si="31"/>
        <v>2.2126178987418095E-2</v>
      </c>
      <c r="AV64" s="1"/>
    </row>
    <row r="65" spans="1:48" x14ac:dyDescent="0.3">
      <c r="A65" s="16" t="s">
        <v>120</v>
      </c>
      <c r="N65" s="1"/>
      <c r="O65" s="16" t="s">
        <v>120</v>
      </c>
      <c r="P65" s="19">
        <v>38260</v>
      </c>
      <c r="Q65" s="20">
        <v>197.5</v>
      </c>
      <c r="R65" s="20">
        <v>77.760000000000005</v>
      </c>
      <c r="S65" s="20">
        <v>139.4</v>
      </c>
      <c r="T65" s="20">
        <v>21.664999999999999</v>
      </c>
      <c r="U65" s="20">
        <v>212.5</v>
      </c>
      <c r="V65" s="20">
        <v>6.1070000000000002</v>
      </c>
      <c r="W65" s="20">
        <v>226.1</v>
      </c>
      <c r="X65" s="20">
        <v>23.099</v>
      </c>
      <c r="Y65" s="21">
        <v>240.56319999999999</v>
      </c>
      <c r="Z65" s="1"/>
      <c r="AA65" s="13">
        <f t="shared" si="16"/>
        <v>0.23584905660376521</v>
      </c>
      <c r="AB65" s="13">
        <f t="shared" si="11"/>
        <v>0.20910086968431146</v>
      </c>
      <c r="AC65" s="13">
        <f t="shared" si="17"/>
        <v>0.13286093888396078</v>
      </c>
      <c r="AD65" s="13">
        <f t="shared" si="12"/>
        <v>0.79089913031568859</v>
      </c>
      <c r="AE65" s="13">
        <f t="shared" si="18"/>
        <v>0.15439584386632213</v>
      </c>
      <c r="AF65" s="13">
        <f t="shared" si="19"/>
        <v>29.206</v>
      </c>
      <c r="AG65" s="1"/>
      <c r="AH65" s="10">
        <f t="shared" si="20"/>
        <v>38260</v>
      </c>
      <c r="AI65" s="14">
        <f t="shared" si="21"/>
        <v>0.30472320975113981</v>
      </c>
      <c r="AJ65" s="14">
        <f t="shared" si="22"/>
        <v>0.15439584386632213</v>
      </c>
      <c r="AK65" s="14">
        <f t="shared" si="23"/>
        <v>0.28776978417266597</v>
      </c>
      <c r="AL65" s="1"/>
      <c r="AM65" s="15">
        <f t="shared" si="24"/>
        <v>0.37559156378600822</v>
      </c>
      <c r="AN65" s="15">
        <f t="shared" si="25"/>
        <v>0.27861368312757201</v>
      </c>
      <c r="AO65" s="15">
        <f t="shared" si="26"/>
        <v>0.34579475308641983</v>
      </c>
      <c r="AP65" s="1"/>
      <c r="AQ65" s="11">
        <f t="shared" si="27"/>
        <v>38260</v>
      </c>
      <c r="AR65" s="12">
        <f t="shared" si="28"/>
        <v>0.30472320975113981</v>
      </c>
      <c r="AS65" s="12">
        <f t="shared" si="29"/>
        <v>5.7989776439812298E-2</v>
      </c>
      <c r="AT65" s="12">
        <f t="shared" si="30"/>
        <v>8.0176599461172948E-2</v>
      </c>
      <c r="AU65" s="12">
        <f t="shared" si="31"/>
        <v>0.16655683385015457</v>
      </c>
      <c r="AV65" s="1"/>
    </row>
    <row r="66" spans="1:48" x14ac:dyDescent="0.3">
      <c r="A66" s="16" t="s">
        <v>121</v>
      </c>
      <c r="N66" s="1"/>
      <c r="O66" s="16" t="s">
        <v>121</v>
      </c>
      <c r="P66" s="19">
        <v>38291</v>
      </c>
      <c r="Q66" s="20">
        <v>197.9</v>
      </c>
      <c r="R66" s="20">
        <v>77.617999999999995</v>
      </c>
      <c r="S66" s="20">
        <v>139.80000000000001</v>
      </c>
      <c r="T66" s="20">
        <v>21.716000000000001</v>
      </c>
      <c r="U66" s="20">
        <v>212.8</v>
      </c>
      <c r="V66" s="20">
        <v>6.0839999999999996</v>
      </c>
      <c r="W66" s="20">
        <v>226.4</v>
      </c>
      <c r="X66" s="20">
        <v>23.01</v>
      </c>
      <c r="Y66" s="21">
        <v>241.0787</v>
      </c>
      <c r="Z66" s="1"/>
      <c r="AA66" s="13">
        <f t="shared" si="16"/>
        <v>0.14117647058824456</v>
      </c>
      <c r="AB66" s="13">
        <f t="shared" si="11"/>
        <v>0.20911528150134046</v>
      </c>
      <c r="AC66" s="13">
        <f t="shared" si="17"/>
        <v>0.13268465280849018</v>
      </c>
      <c r="AD66" s="13">
        <f t="shared" si="12"/>
        <v>0.79088471849865949</v>
      </c>
      <c r="AE66" s="13">
        <f t="shared" si="18"/>
        <v>0.13446042167396161</v>
      </c>
      <c r="AF66" s="13">
        <f t="shared" si="19"/>
        <v>29.094000000000001</v>
      </c>
      <c r="AG66" s="1"/>
      <c r="AH66" s="10">
        <f t="shared" si="20"/>
        <v>38291</v>
      </c>
      <c r="AI66" s="14">
        <f t="shared" si="21"/>
        <v>0.20253164556962314</v>
      </c>
      <c r="AJ66" s="14">
        <f t="shared" si="22"/>
        <v>0.13446042167396161</v>
      </c>
      <c r="AK66" s="14">
        <f t="shared" si="23"/>
        <v>0.28694404591105138</v>
      </c>
      <c r="AL66" s="1"/>
      <c r="AM66" s="15">
        <f t="shared" si="24"/>
        <v>0.37483573397923164</v>
      </c>
      <c r="AN66" s="15">
        <f t="shared" si="25"/>
        <v>0.27978046329459666</v>
      </c>
      <c r="AO66" s="15">
        <f t="shared" si="26"/>
        <v>0.34538380272617175</v>
      </c>
      <c r="AP66" s="1"/>
      <c r="AQ66" s="11">
        <f t="shared" si="27"/>
        <v>38291</v>
      </c>
      <c r="AR66" s="12">
        <f t="shared" si="28"/>
        <v>0.20253164556962314</v>
      </c>
      <c r="AS66" s="12">
        <f t="shared" si="29"/>
        <v>5.0400570849316387E-2</v>
      </c>
      <c r="AT66" s="12">
        <f t="shared" si="30"/>
        <v>8.0281338104619973E-2</v>
      </c>
      <c r="AU66" s="12">
        <f t="shared" si="31"/>
        <v>7.1849736615686763E-2</v>
      </c>
      <c r="AV66" s="1"/>
    </row>
    <row r="67" spans="1:48" x14ac:dyDescent="0.3">
      <c r="A67" s="16" t="s">
        <v>122</v>
      </c>
      <c r="N67" s="1"/>
      <c r="O67" s="16" t="s">
        <v>122</v>
      </c>
      <c r="P67" s="19">
        <v>38321</v>
      </c>
      <c r="Q67" s="20">
        <v>198.3</v>
      </c>
      <c r="R67" s="20">
        <v>77.563000000000002</v>
      </c>
      <c r="S67" s="20">
        <v>140.19999999999999</v>
      </c>
      <c r="T67" s="20">
        <v>21.716999999999999</v>
      </c>
      <c r="U67" s="20">
        <v>213.1</v>
      </c>
      <c r="V67" s="20">
        <v>6.0919999999999996</v>
      </c>
      <c r="W67" s="20">
        <v>226.7</v>
      </c>
      <c r="X67" s="20">
        <v>23.027000000000001</v>
      </c>
      <c r="Y67" s="21">
        <v>241.8108</v>
      </c>
      <c r="Z67" s="1"/>
      <c r="AA67" s="13">
        <f t="shared" si="16"/>
        <v>0.14097744360901387</v>
      </c>
      <c r="AB67" s="13">
        <f t="shared" si="11"/>
        <v>0.20921048112915963</v>
      </c>
      <c r="AC67" s="13">
        <f t="shared" si="17"/>
        <v>0.13250883392226243</v>
      </c>
      <c r="AD67" s="13">
        <f t="shared" si="12"/>
        <v>0.79078951887084037</v>
      </c>
      <c r="AE67" s="13">
        <f t="shared" si="18"/>
        <v>0.13428055582932277</v>
      </c>
      <c r="AF67" s="13">
        <f t="shared" si="19"/>
        <v>29.119</v>
      </c>
      <c r="AG67" s="1"/>
      <c r="AH67" s="10">
        <f t="shared" si="20"/>
        <v>38321</v>
      </c>
      <c r="AI67" s="14">
        <f t="shared" si="21"/>
        <v>0.20212228398181187</v>
      </c>
      <c r="AJ67" s="14">
        <f t="shared" si="22"/>
        <v>0.13428055582932277</v>
      </c>
      <c r="AK67" s="14">
        <f t="shared" si="23"/>
        <v>0.28612303290413249</v>
      </c>
      <c r="AL67" s="1"/>
      <c r="AM67" s="15">
        <f t="shared" si="24"/>
        <v>0.37542384900016756</v>
      </c>
      <c r="AN67" s="15">
        <f t="shared" si="25"/>
        <v>0.27999174864303855</v>
      </c>
      <c r="AO67" s="15">
        <f t="shared" si="26"/>
        <v>0.34458440235679388</v>
      </c>
      <c r="AP67" s="1"/>
      <c r="AQ67" s="11">
        <f t="shared" si="27"/>
        <v>38321</v>
      </c>
      <c r="AR67" s="12">
        <f t="shared" si="28"/>
        <v>0.20212228398181187</v>
      </c>
      <c r="AS67" s="12">
        <f t="shared" si="29"/>
        <v>5.0412123115326245E-2</v>
      </c>
      <c r="AT67" s="12">
        <f t="shared" si="30"/>
        <v>8.0112088309877719E-2</v>
      </c>
      <c r="AU67" s="12">
        <f t="shared" si="31"/>
        <v>7.1598072556607897E-2</v>
      </c>
      <c r="AV67" s="1"/>
    </row>
    <row r="68" spans="1:48" x14ac:dyDescent="0.3">
      <c r="A68" s="16" t="s">
        <v>123</v>
      </c>
      <c r="N68" s="1"/>
      <c r="O68" s="16" t="s">
        <v>123</v>
      </c>
      <c r="P68" s="19">
        <v>38352</v>
      </c>
      <c r="Q68" s="20">
        <v>198.6</v>
      </c>
      <c r="R68" s="20">
        <v>77.713999999999999</v>
      </c>
      <c r="S68" s="20">
        <v>140.1</v>
      </c>
      <c r="T68" s="20">
        <v>21.673999999999999</v>
      </c>
      <c r="U68" s="20">
        <v>213.7</v>
      </c>
      <c r="V68" s="20">
        <v>6.133</v>
      </c>
      <c r="W68" s="20">
        <v>227.1</v>
      </c>
      <c r="X68" s="20">
        <v>23.158000000000001</v>
      </c>
      <c r="Y68" s="21">
        <v>242.15729999999999</v>
      </c>
      <c r="Z68" s="1"/>
      <c r="AA68" s="13">
        <f t="shared" si="16"/>
        <v>0.28155795401219041</v>
      </c>
      <c r="AB68" s="13">
        <f t="shared" si="11"/>
        <v>0.20938172134785429</v>
      </c>
      <c r="AC68" s="13">
        <f t="shared" si="17"/>
        <v>0.17644464049404451</v>
      </c>
      <c r="AD68" s="13">
        <f t="shared" si="12"/>
        <v>0.79061827865214573</v>
      </c>
      <c r="AE68" s="13">
        <f t="shared" si="18"/>
        <v>0.1984534470150506</v>
      </c>
      <c r="AF68" s="13">
        <f t="shared" si="19"/>
        <v>29.291</v>
      </c>
      <c r="AG68" s="1"/>
      <c r="AH68" s="10">
        <f t="shared" si="20"/>
        <v>38352</v>
      </c>
      <c r="AI68" s="14">
        <f t="shared" si="21"/>
        <v>0.15128593040846341</v>
      </c>
      <c r="AJ68" s="14">
        <f t="shared" si="22"/>
        <v>0.1984534470150506</v>
      </c>
      <c r="AK68" s="14">
        <f t="shared" si="23"/>
        <v>-7.1326676176886109E-2</v>
      </c>
      <c r="AL68" s="1"/>
      <c r="AM68" s="15">
        <f t="shared" si="24"/>
        <v>0.37690763568983709</v>
      </c>
      <c r="AN68" s="15">
        <f t="shared" si="25"/>
        <v>0.27889440770002832</v>
      </c>
      <c r="AO68" s="15">
        <f t="shared" si="26"/>
        <v>0.34419795661013453</v>
      </c>
      <c r="AP68" s="1"/>
      <c r="AQ68" s="11">
        <f t="shared" si="27"/>
        <v>38352</v>
      </c>
      <c r="AR68" s="12">
        <f t="shared" si="28"/>
        <v>0.15128593040846341</v>
      </c>
      <c r="AS68" s="12">
        <f t="shared" si="29"/>
        <v>7.479861950894108E-2</v>
      </c>
      <c r="AT68" s="12">
        <f t="shared" si="30"/>
        <v>-1.9892611105564371E-2</v>
      </c>
      <c r="AU68" s="12">
        <f t="shared" si="31"/>
        <v>9.6379922005086702E-2</v>
      </c>
      <c r="AV68" s="1"/>
    </row>
    <row r="69" spans="1:48" x14ac:dyDescent="0.3">
      <c r="A69" s="16" t="s">
        <v>124</v>
      </c>
      <c r="N69" s="1"/>
      <c r="O69" s="16" t="s">
        <v>124</v>
      </c>
      <c r="P69" s="19">
        <v>38383</v>
      </c>
      <c r="Q69" s="20">
        <v>199</v>
      </c>
      <c r="R69" s="20">
        <v>77.802000000000007</v>
      </c>
      <c r="S69" s="20">
        <v>140.4</v>
      </c>
      <c r="T69" s="20">
        <v>21.617999999999999</v>
      </c>
      <c r="U69" s="20">
        <v>214.3</v>
      </c>
      <c r="V69" s="20">
        <v>6.14</v>
      </c>
      <c r="W69" s="20">
        <v>227.7</v>
      </c>
      <c r="X69" s="20">
        <v>23.170999999999999</v>
      </c>
      <c r="Y69" s="21">
        <v>242.75450000000001</v>
      </c>
      <c r="Z69" s="1"/>
      <c r="AA69" s="13">
        <f t="shared" si="16"/>
        <v>0.28076743097802392</v>
      </c>
      <c r="AB69" s="13">
        <f t="shared" si="11"/>
        <v>0.20947767049913002</v>
      </c>
      <c r="AC69" s="13">
        <f t="shared" si="17"/>
        <v>0.26420079260236484</v>
      </c>
      <c r="AD69" s="13">
        <f t="shared" si="12"/>
        <v>0.79052232950086998</v>
      </c>
      <c r="AE69" s="13">
        <f t="shared" si="18"/>
        <v>0.26767113341729942</v>
      </c>
      <c r="AF69" s="13">
        <f t="shared" si="19"/>
        <v>29.311</v>
      </c>
      <c r="AG69" s="1"/>
      <c r="AH69" s="10">
        <f t="shared" si="20"/>
        <v>38383</v>
      </c>
      <c r="AI69" s="14">
        <f t="shared" si="21"/>
        <v>0.20140986908358796</v>
      </c>
      <c r="AJ69" s="14">
        <f t="shared" si="22"/>
        <v>0.26767113341729942</v>
      </c>
      <c r="AK69" s="14">
        <f t="shared" si="23"/>
        <v>0.21413276231264194</v>
      </c>
      <c r="AL69" s="1"/>
      <c r="AM69" s="15">
        <f t="shared" si="24"/>
        <v>0.37673838718799002</v>
      </c>
      <c r="AN69" s="15">
        <f t="shared" si="25"/>
        <v>0.27785918099791773</v>
      </c>
      <c r="AO69" s="15">
        <f t="shared" si="26"/>
        <v>0.34540243181409225</v>
      </c>
      <c r="AP69" s="1"/>
      <c r="AQ69" s="11">
        <f t="shared" si="27"/>
        <v>38383</v>
      </c>
      <c r="AR69" s="12">
        <f t="shared" si="28"/>
        <v>0.20140986908358796</v>
      </c>
      <c r="AS69" s="12">
        <f t="shared" si="29"/>
        <v>0.10084199110041468</v>
      </c>
      <c r="AT69" s="12">
        <f t="shared" si="30"/>
        <v>5.9498753961012472E-2</v>
      </c>
      <c r="AU69" s="12">
        <f t="shared" si="31"/>
        <v>4.1069124022160806E-2</v>
      </c>
      <c r="AV69" s="1"/>
    </row>
    <row r="70" spans="1:48" x14ac:dyDescent="0.3">
      <c r="A70" s="16" t="s">
        <v>125</v>
      </c>
      <c r="N70" s="1"/>
      <c r="O70" s="16" t="s">
        <v>125</v>
      </c>
      <c r="P70" s="19">
        <v>38411</v>
      </c>
      <c r="Q70" s="20">
        <v>199.4</v>
      </c>
      <c r="R70" s="20">
        <v>77.781000000000006</v>
      </c>
      <c r="S70" s="20">
        <v>140.30000000000001</v>
      </c>
      <c r="T70" s="20">
        <v>21.591999999999999</v>
      </c>
      <c r="U70" s="20">
        <v>214.9</v>
      </c>
      <c r="V70" s="20">
        <v>6.1189999999999998</v>
      </c>
      <c r="W70" s="20">
        <v>228.3</v>
      </c>
      <c r="X70" s="20">
        <v>23.094999999999999</v>
      </c>
      <c r="Y70" s="21">
        <v>243.56909999999999</v>
      </c>
      <c r="Z70" s="1"/>
      <c r="AA70" s="13">
        <f t="shared" si="16"/>
        <v>0.2799813345776947</v>
      </c>
      <c r="AB70" s="13">
        <f t="shared" si="11"/>
        <v>0.20945437119189431</v>
      </c>
      <c r="AC70" s="13">
        <f t="shared" si="17"/>
        <v>0.26350461133071157</v>
      </c>
      <c r="AD70" s="13">
        <f t="shared" si="12"/>
        <v>0.79054562880810575</v>
      </c>
      <c r="AE70" s="13">
        <f t="shared" si="18"/>
        <v>0.26695573303771131</v>
      </c>
      <c r="AF70" s="13">
        <f t="shared" si="19"/>
        <v>29.213999999999999</v>
      </c>
      <c r="AG70" s="1"/>
      <c r="AH70" s="10">
        <f t="shared" si="20"/>
        <v>38411</v>
      </c>
      <c r="AI70" s="14">
        <f t="shared" si="21"/>
        <v>0.20100502512563098</v>
      </c>
      <c r="AJ70" s="14">
        <f t="shared" si="22"/>
        <v>0.26695573303771131</v>
      </c>
      <c r="AK70" s="14">
        <f t="shared" si="23"/>
        <v>-7.1225071225067174E-2</v>
      </c>
      <c r="AL70" s="1"/>
      <c r="AM70" s="15">
        <f t="shared" si="24"/>
        <v>0.37559301114668103</v>
      </c>
      <c r="AN70" s="15">
        <f t="shared" si="25"/>
        <v>0.27759992800298272</v>
      </c>
      <c r="AO70" s="15">
        <f t="shared" si="26"/>
        <v>0.34680706085033619</v>
      </c>
      <c r="AP70" s="1"/>
      <c r="AQ70" s="11">
        <f t="shared" si="27"/>
        <v>38411</v>
      </c>
      <c r="AR70" s="12">
        <f t="shared" si="28"/>
        <v>0.20100502512563098</v>
      </c>
      <c r="AS70" s="12">
        <f t="shared" si="29"/>
        <v>0.10026670761450351</v>
      </c>
      <c r="AT70" s="12">
        <f t="shared" si="30"/>
        <v>-1.9772074644085962E-2</v>
      </c>
      <c r="AU70" s="12">
        <f t="shared" si="31"/>
        <v>0.12051039215521343</v>
      </c>
      <c r="AV70" s="1"/>
    </row>
    <row r="71" spans="1:48" x14ac:dyDescent="0.3">
      <c r="A71" s="16" t="s">
        <v>126</v>
      </c>
      <c r="N71" s="1"/>
      <c r="O71" s="16" t="s">
        <v>126</v>
      </c>
      <c r="P71" s="19">
        <v>38442</v>
      </c>
      <c r="Q71" s="20">
        <v>200.1</v>
      </c>
      <c r="R71" s="20">
        <v>77.643000000000001</v>
      </c>
      <c r="S71" s="20">
        <v>140.30000000000001</v>
      </c>
      <c r="T71" s="20">
        <v>21.547999999999998</v>
      </c>
      <c r="U71" s="20">
        <v>215.4</v>
      </c>
      <c r="V71" s="20">
        <v>6.085</v>
      </c>
      <c r="W71" s="20">
        <v>228.7</v>
      </c>
      <c r="X71" s="20">
        <v>22.946000000000002</v>
      </c>
      <c r="Y71" s="21">
        <v>245.45820000000001</v>
      </c>
      <c r="Z71" s="1"/>
      <c r="AA71" s="13">
        <f t="shared" si="16"/>
        <v>0.232666356444855</v>
      </c>
      <c r="AB71" s="13">
        <f t="shared" si="11"/>
        <v>0.2096035272639592</v>
      </c>
      <c r="AC71" s="13">
        <f t="shared" si="17"/>
        <v>0.1752080595707195</v>
      </c>
      <c r="AD71" s="13">
        <f t="shared" si="12"/>
        <v>0.79039647273604074</v>
      </c>
      <c r="AE71" s="13">
        <f t="shared" si="18"/>
        <v>0.18725152126611802</v>
      </c>
      <c r="AF71" s="13">
        <f t="shared" si="19"/>
        <v>29.031000000000002</v>
      </c>
      <c r="AG71" s="1"/>
      <c r="AH71" s="10">
        <f t="shared" si="20"/>
        <v>38442</v>
      </c>
      <c r="AI71" s="14">
        <f t="shared" si="21"/>
        <v>0.35105315947842958</v>
      </c>
      <c r="AJ71" s="14">
        <f t="shared" si="22"/>
        <v>0.18725152126611802</v>
      </c>
      <c r="AK71" s="14">
        <f t="shared" si="23"/>
        <v>0</v>
      </c>
      <c r="AL71" s="1"/>
      <c r="AM71" s="15">
        <f t="shared" si="24"/>
        <v>0.37390363587187514</v>
      </c>
      <c r="AN71" s="15">
        <f t="shared" si="25"/>
        <v>0.27752662828587249</v>
      </c>
      <c r="AO71" s="15">
        <f t="shared" si="26"/>
        <v>0.34856973584225237</v>
      </c>
      <c r="AP71" s="1"/>
      <c r="AQ71" s="11">
        <f t="shared" si="27"/>
        <v>38442</v>
      </c>
      <c r="AR71" s="12">
        <f t="shared" si="28"/>
        <v>0.35105315947842958</v>
      </c>
      <c r="AS71" s="12">
        <f t="shared" si="29"/>
        <v>7.0014024623941282E-2</v>
      </c>
      <c r="AT71" s="12">
        <f t="shared" si="30"/>
        <v>0</v>
      </c>
      <c r="AU71" s="12">
        <f t="shared" si="31"/>
        <v>0.28103913485448828</v>
      </c>
      <c r="AV71" s="1"/>
    </row>
    <row r="72" spans="1:48" x14ac:dyDescent="0.3">
      <c r="A72" s="16" t="s">
        <v>127</v>
      </c>
      <c r="N72" s="1"/>
      <c r="O72" s="16" t="s">
        <v>127</v>
      </c>
      <c r="P72" s="19">
        <v>38472</v>
      </c>
      <c r="Q72" s="20">
        <v>200.2</v>
      </c>
      <c r="R72" s="20">
        <v>77.197000000000003</v>
      </c>
      <c r="S72" s="20">
        <v>140.19999999999999</v>
      </c>
      <c r="T72" s="20">
        <v>21.413</v>
      </c>
      <c r="U72" s="20">
        <v>216</v>
      </c>
      <c r="V72" s="20">
        <v>6.0579999999999998</v>
      </c>
      <c r="W72" s="20">
        <v>229</v>
      </c>
      <c r="X72" s="20">
        <v>22.824999999999999</v>
      </c>
      <c r="Y72" s="21">
        <v>245.68010000000001</v>
      </c>
      <c r="Z72" s="1"/>
      <c r="AA72" s="13">
        <f t="shared" si="16"/>
        <v>0.27855153203342198</v>
      </c>
      <c r="AB72" s="13">
        <f t="shared" si="11"/>
        <v>0.20974275525395561</v>
      </c>
      <c r="AC72" s="13">
        <f t="shared" si="17"/>
        <v>0.13117621337996876</v>
      </c>
      <c r="AD72" s="13">
        <f t="shared" si="12"/>
        <v>0.79025724474604442</v>
      </c>
      <c r="AE72" s="13">
        <f t="shared" si="18"/>
        <v>0.16208711877077372</v>
      </c>
      <c r="AF72" s="13">
        <f t="shared" si="19"/>
        <v>28.882999999999999</v>
      </c>
      <c r="AG72" s="1"/>
      <c r="AH72" s="10">
        <f t="shared" si="20"/>
        <v>38472</v>
      </c>
      <c r="AI72" s="14">
        <f t="shared" si="21"/>
        <v>4.9975012493750283E-2</v>
      </c>
      <c r="AJ72" s="14">
        <f t="shared" si="22"/>
        <v>0.16208711877077372</v>
      </c>
      <c r="AK72" s="14">
        <f t="shared" si="23"/>
        <v>-7.1275837491106719E-2</v>
      </c>
      <c r="AL72" s="1"/>
      <c r="AM72" s="15">
        <f t="shared" si="24"/>
        <v>0.3741466637304558</v>
      </c>
      <c r="AN72" s="15">
        <f t="shared" si="25"/>
        <v>0.27738124538518333</v>
      </c>
      <c r="AO72" s="15">
        <f t="shared" si="26"/>
        <v>0.34847209088436082</v>
      </c>
      <c r="AP72" s="1"/>
      <c r="AQ72" s="11">
        <f t="shared" si="27"/>
        <v>38472</v>
      </c>
      <c r="AR72" s="12">
        <f t="shared" si="28"/>
        <v>4.9975012493750283E-2</v>
      </c>
      <c r="AS72" s="12">
        <f t="shared" si="29"/>
        <v>6.064435472176713E-2</v>
      </c>
      <c r="AT72" s="12">
        <f t="shared" si="30"/>
        <v>-1.9770580569155122E-2</v>
      </c>
      <c r="AU72" s="12">
        <f t="shared" si="31"/>
        <v>9.101238341138275E-3</v>
      </c>
      <c r="AV72" s="1"/>
    </row>
    <row r="73" spans="1:48" x14ac:dyDescent="0.3">
      <c r="A73" s="16" t="s">
        <v>128</v>
      </c>
      <c r="N73" s="1"/>
      <c r="O73" s="16" t="s">
        <v>128</v>
      </c>
      <c r="P73" s="19">
        <v>38503</v>
      </c>
      <c r="Q73" s="20">
        <v>200.5</v>
      </c>
      <c r="R73" s="20">
        <v>77.224000000000004</v>
      </c>
      <c r="S73" s="20">
        <v>140.5</v>
      </c>
      <c r="T73" s="20">
        <v>21.414000000000001</v>
      </c>
      <c r="U73" s="20">
        <v>216.5</v>
      </c>
      <c r="V73" s="20">
        <v>6.0730000000000004</v>
      </c>
      <c r="W73" s="20">
        <v>229.5</v>
      </c>
      <c r="X73" s="20">
        <v>22.882000000000001</v>
      </c>
      <c r="Y73" s="21">
        <v>245.7456</v>
      </c>
      <c r="Z73" s="1"/>
      <c r="AA73" s="13">
        <f t="shared" si="16"/>
        <v>0.23148148148148806</v>
      </c>
      <c r="AB73" s="13">
        <f t="shared" si="11"/>
        <v>0.20973925056121567</v>
      </c>
      <c r="AC73" s="13">
        <f t="shared" si="17"/>
        <v>0.21834061135370675</v>
      </c>
      <c r="AD73" s="13">
        <f t="shared" si="12"/>
        <v>0.79026074943878433</v>
      </c>
      <c r="AE73" s="13">
        <f t="shared" si="18"/>
        <v>0.22109676760602986</v>
      </c>
      <c r="AF73" s="13">
        <f t="shared" si="19"/>
        <v>28.955000000000002</v>
      </c>
      <c r="AG73" s="1"/>
      <c r="AH73" s="10">
        <f t="shared" si="20"/>
        <v>38503</v>
      </c>
      <c r="AI73" s="14">
        <f t="shared" si="21"/>
        <v>0.14985014985015555</v>
      </c>
      <c r="AJ73" s="14">
        <f t="shared" si="22"/>
        <v>0.22109676760602986</v>
      </c>
      <c r="AK73" s="14">
        <f t="shared" si="23"/>
        <v>0.2139800285306786</v>
      </c>
      <c r="AL73" s="1"/>
      <c r="AM73" s="15">
        <f t="shared" si="24"/>
        <v>0.37494820263130635</v>
      </c>
      <c r="AN73" s="15">
        <f t="shared" si="25"/>
        <v>0.27729721330156426</v>
      </c>
      <c r="AO73" s="15">
        <f t="shared" si="26"/>
        <v>0.34775458406712945</v>
      </c>
      <c r="AP73" s="1"/>
      <c r="AQ73" s="11">
        <f t="shared" si="27"/>
        <v>38503</v>
      </c>
      <c r="AR73" s="12">
        <f t="shared" si="28"/>
        <v>0.14985014985015555</v>
      </c>
      <c r="AS73" s="12">
        <f t="shared" si="29"/>
        <v>8.2899835621472531E-2</v>
      </c>
      <c r="AT73" s="12">
        <f t="shared" si="30"/>
        <v>5.9336065613746387E-2</v>
      </c>
      <c r="AU73" s="12">
        <f t="shared" si="31"/>
        <v>7.6142486149366265E-3</v>
      </c>
      <c r="AV73" s="1"/>
    </row>
    <row r="74" spans="1:48" x14ac:dyDescent="0.3">
      <c r="A74" s="16" t="s">
        <v>129</v>
      </c>
      <c r="N74" s="1"/>
      <c r="O74" s="16" t="s">
        <v>129</v>
      </c>
      <c r="P74" s="19">
        <v>38533</v>
      </c>
      <c r="Q74" s="20">
        <v>200.6</v>
      </c>
      <c r="R74" s="20">
        <v>77.146000000000001</v>
      </c>
      <c r="S74" s="20">
        <v>140.30000000000001</v>
      </c>
      <c r="T74" s="20">
        <v>21.247</v>
      </c>
      <c r="U74" s="20">
        <v>217</v>
      </c>
      <c r="V74" s="20">
        <v>6.085</v>
      </c>
      <c r="W74" s="20">
        <v>229.8</v>
      </c>
      <c r="X74" s="20">
        <v>22.91</v>
      </c>
      <c r="Y74" s="21">
        <v>245.99299999999999</v>
      </c>
      <c r="Z74" s="1"/>
      <c r="AA74" s="13">
        <f t="shared" si="16"/>
        <v>0.23094688221709792</v>
      </c>
      <c r="AB74" s="13">
        <f t="shared" si="11"/>
        <v>0.20986376961545092</v>
      </c>
      <c r="AC74" s="13">
        <f t="shared" si="17"/>
        <v>0.13071895424836555</v>
      </c>
      <c r="AD74" s="13">
        <f t="shared" si="12"/>
        <v>0.79013623038454905</v>
      </c>
      <c r="AE74" s="13">
        <f t="shared" si="18"/>
        <v>0.15175316503262962</v>
      </c>
      <c r="AF74" s="13">
        <f t="shared" si="19"/>
        <v>28.995000000000001</v>
      </c>
      <c r="AG74" s="1"/>
      <c r="AH74" s="10">
        <f t="shared" si="20"/>
        <v>38533</v>
      </c>
      <c r="AI74" s="14">
        <f t="shared" si="21"/>
        <v>4.9875311720695419E-2</v>
      </c>
      <c r="AJ74" s="14">
        <f t="shared" si="22"/>
        <v>0.15175316503262962</v>
      </c>
      <c r="AK74" s="14">
        <f t="shared" si="23"/>
        <v>-0.14234875444839049</v>
      </c>
      <c r="AL74" s="1"/>
      <c r="AM74" s="15">
        <f t="shared" si="24"/>
        <v>0.37584579887486064</v>
      </c>
      <c r="AN74" s="15">
        <f t="shared" si="25"/>
        <v>0.2754128535504109</v>
      </c>
      <c r="AO74" s="15">
        <f t="shared" si="26"/>
        <v>0.34874134757472852</v>
      </c>
      <c r="AP74" s="1"/>
      <c r="AQ74" s="11">
        <f t="shared" si="27"/>
        <v>38533</v>
      </c>
      <c r="AR74" s="12">
        <f t="shared" si="28"/>
        <v>4.9875311720695419E-2</v>
      </c>
      <c r="AS74" s="12">
        <f t="shared" si="29"/>
        <v>5.7035789543477246E-2</v>
      </c>
      <c r="AT74" s="12">
        <f t="shared" si="30"/>
        <v>-3.9204676661977973E-2</v>
      </c>
      <c r="AU74" s="12">
        <f t="shared" si="31"/>
        <v>3.2044198839196146E-2</v>
      </c>
      <c r="AV74" s="1"/>
    </row>
    <row r="75" spans="1:48" x14ac:dyDescent="0.3">
      <c r="A75" s="16" t="s">
        <v>130</v>
      </c>
      <c r="N75" s="1"/>
      <c r="O75" s="16" t="s">
        <v>130</v>
      </c>
      <c r="P75" s="19">
        <v>38564</v>
      </c>
      <c r="Q75" s="20">
        <v>200.9</v>
      </c>
      <c r="R75" s="20">
        <v>76.856999999999999</v>
      </c>
      <c r="S75" s="20">
        <v>140.1</v>
      </c>
      <c r="T75" s="20">
        <v>20.972999999999999</v>
      </c>
      <c r="U75" s="20">
        <v>217.7</v>
      </c>
      <c r="V75" s="20">
        <v>6.077</v>
      </c>
      <c r="W75" s="20">
        <v>230.3</v>
      </c>
      <c r="X75" s="20">
        <v>22.859000000000002</v>
      </c>
      <c r="Y75" s="21">
        <v>246.65610000000001</v>
      </c>
      <c r="Z75" s="1"/>
      <c r="AA75" s="13">
        <f t="shared" si="16"/>
        <v>0.3225806451612856</v>
      </c>
      <c r="AB75" s="13">
        <f t="shared" ref="AB75:AB138" si="32">$V75/($V75+$X75)</f>
        <v>0.21001520597179985</v>
      </c>
      <c r="AC75" s="13">
        <f t="shared" si="17"/>
        <v>0.21758050478677404</v>
      </c>
      <c r="AD75" s="13">
        <f t="shared" ref="AD75:AD138" si="33">$X75/($V75+$X75)</f>
        <v>0.78998479402820021</v>
      </c>
      <c r="AE75" s="13">
        <f t="shared" si="18"/>
        <v>0.23963213089459501</v>
      </c>
      <c r="AF75" s="13">
        <f t="shared" si="19"/>
        <v>28.936</v>
      </c>
      <c r="AG75" s="1"/>
      <c r="AH75" s="10">
        <f t="shared" si="20"/>
        <v>38564</v>
      </c>
      <c r="AI75" s="14">
        <f t="shared" si="21"/>
        <v>0.14955134596211933</v>
      </c>
      <c r="AJ75" s="14">
        <f t="shared" si="22"/>
        <v>0.23963213089459501</v>
      </c>
      <c r="AK75" s="14">
        <f t="shared" si="23"/>
        <v>-0.14255167498219318</v>
      </c>
      <c r="AL75" s="1"/>
      <c r="AM75" s="15">
        <f t="shared" si="24"/>
        <v>0.37649140611785525</v>
      </c>
      <c r="AN75" s="15">
        <f t="shared" si="25"/>
        <v>0.2728834068464811</v>
      </c>
      <c r="AO75" s="15">
        <f t="shared" si="26"/>
        <v>0.35062518703566359</v>
      </c>
      <c r="AP75" s="1"/>
      <c r="AQ75" s="11">
        <f t="shared" si="27"/>
        <v>38564</v>
      </c>
      <c r="AR75" s="12">
        <f t="shared" si="28"/>
        <v>0.14955134596211933</v>
      </c>
      <c r="AS75" s="12">
        <f t="shared" si="29"/>
        <v>9.0219437911524022E-2</v>
      </c>
      <c r="AT75" s="12">
        <f t="shared" si="30"/>
        <v>-3.8899986720813164E-2</v>
      </c>
      <c r="AU75" s="12">
        <f t="shared" si="31"/>
        <v>9.8231894771408479E-2</v>
      </c>
      <c r="AV75" s="1"/>
    </row>
    <row r="76" spans="1:48" x14ac:dyDescent="0.3">
      <c r="A76" s="16" t="s">
        <v>131</v>
      </c>
      <c r="N76" s="1"/>
      <c r="O76" s="16" t="s">
        <v>131</v>
      </c>
      <c r="P76" s="19">
        <v>38595</v>
      </c>
      <c r="Q76" s="20">
        <v>201.1</v>
      </c>
      <c r="R76" s="20">
        <v>76.561000000000007</v>
      </c>
      <c r="S76" s="20">
        <v>140</v>
      </c>
      <c r="T76" s="20">
        <v>20.893999999999998</v>
      </c>
      <c r="U76" s="20">
        <v>218.1</v>
      </c>
      <c r="V76" s="20">
        <v>6.0609999999999999</v>
      </c>
      <c r="W76" s="20">
        <v>230.7</v>
      </c>
      <c r="X76" s="20">
        <v>22.789000000000001</v>
      </c>
      <c r="Y76" s="21">
        <v>246.83850000000001</v>
      </c>
      <c r="Z76" s="1"/>
      <c r="AA76" s="13">
        <f t="shared" si="16"/>
        <v>0.18373909049149706</v>
      </c>
      <c r="AB76" s="13">
        <f t="shared" si="32"/>
        <v>0.21008665511265162</v>
      </c>
      <c r="AC76" s="13">
        <f t="shared" si="17"/>
        <v>0.17368649587492513</v>
      </c>
      <c r="AD76" s="13">
        <f t="shared" si="33"/>
        <v>0.78991334488734832</v>
      </c>
      <c r="AE76" s="13">
        <f t="shared" si="18"/>
        <v>0.17579841185312417</v>
      </c>
      <c r="AF76" s="13">
        <f t="shared" si="19"/>
        <v>28.85</v>
      </c>
      <c r="AG76" s="1"/>
      <c r="AH76" s="10">
        <f t="shared" si="20"/>
        <v>38595</v>
      </c>
      <c r="AI76" s="14">
        <f t="shared" si="21"/>
        <v>9.9552015928316889E-2</v>
      </c>
      <c r="AJ76" s="14">
        <f t="shared" si="22"/>
        <v>0.17579841185312417</v>
      </c>
      <c r="AK76" s="14">
        <f t="shared" si="23"/>
        <v>-7.1377587437540552E-2</v>
      </c>
      <c r="AL76" s="1"/>
      <c r="AM76" s="15">
        <f t="shared" si="24"/>
        <v>0.37682370919920061</v>
      </c>
      <c r="AN76" s="15">
        <f t="shared" si="25"/>
        <v>0.27290657123078327</v>
      </c>
      <c r="AO76" s="15">
        <f t="shared" si="26"/>
        <v>0.35026971957001618</v>
      </c>
      <c r="AP76" s="1"/>
      <c r="AQ76" s="11">
        <f t="shared" si="27"/>
        <v>38595</v>
      </c>
      <c r="AR76" s="12">
        <f t="shared" si="28"/>
        <v>9.9552015928316889E-2</v>
      </c>
      <c r="AS76" s="12">
        <f t="shared" si="29"/>
        <v>6.6245009625822956E-2</v>
      </c>
      <c r="AT76" s="12">
        <f t="shared" si="30"/>
        <v>-1.9479412650304621E-2</v>
      </c>
      <c r="AU76" s="12">
        <f t="shared" si="31"/>
        <v>5.278641895279855E-2</v>
      </c>
      <c r="AV76" s="1"/>
    </row>
    <row r="77" spans="1:48" x14ac:dyDescent="0.3">
      <c r="A77" s="16" t="s">
        <v>132</v>
      </c>
      <c r="N77" s="1"/>
      <c r="O77" s="16" t="s">
        <v>132</v>
      </c>
      <c r="P77" s="19">
        <v>38625</v>
      </c>
      <c r="Q77" s="20">
        <v>201.3</v>
      </c>
      <c r="R77" s="20">
        <v>75.744</v>
      </c>
      <c r="S77" s="20">
        <v>140.19999999999999</v>
      </c>
      <c r="T77" s="20">
        <v>20.815000000000001</v>
      </c>
      <c r="U77" s="20">
        <v>218.7</v>
      </c>
      <c r="V77" s="20">
        <v>6.0030000000000001</v>
      </c>
      <c r="W77" s="20">
        <v>231.2</v>
      </c>
      <c r="X77" s="20">
        <v>22.562000000000001</v>
      </c>
      <c r="Y77" s="21">
        <v>246.87880000000001</v>
      </c>
      <c r="Z77" s="1"/>
      <c r="AA77" s="13">
        <f t="shared" si="16"/>
        <v>0.27510316368637433</v>
      </c>
      <c r="AB77" s="13">
        <f t="shared" si="32"/>
        <v>0.21015228426395938</v>
      </c>
      <c r="AC77" s="13">
        <f t="shared" si="17"/>
        <v>0.21673168617251104</v>
      </c>
      <c r="AD77" s="13">
        <f t="shared" si="33"/>
        <v>0.78984771573604062</v>
      </c>
      <c r="AE77" s="13">
        <f t="shared" si="18"/>
        <v>0.22899858550791174</v>
      </c>
      <c r="AF77" s="13">
        <f t="shared" si="19"/>
        <v>28.565000000000001</v>
      </c>
      <c r="AG77" s="1"/>
      <c r="AH77" s="10">
        <f t="shared" si="20"/>
        <v>38625</v>
      </c>
      <c r="AI77" s="14">
        <f t="shared" si="21"/>
        <v>9.9453008453514208E-2</v>
      </c>
      <c r="AJ77" s="14">
        <f t="shared" si="22"/>
        <v>0.22899858550791174</v>
      </c>
      <c r="AK77" s="14">
        <f t="shared" si="23"/>
        <v>0.14285714285713474</v>
      </c>
      <c r="AL77" s="1"/>
      <c r="AM77" s="15">
        <f t="shared" si="24"/>
        <v>0.37712558090409803</v>
      </c>
      <c r="AN77" s="15">
        <f t="shared" si="25"/>
        <v>0.27480724545838614</v>
      </c>
      <c r="AO77" s="15">
        <f t="shared" si="26"/>
        <v>0.34806717363751583</v>
      </c>
      <c r="AP77" s="1"/>
      <c r="AQ77" s="11">
        <f t="shared" si="27"/>
        <v>38625</v>
      </c>
      <c r="AR77" s="12">
        <f t="shared" si="28"/>
        <v>9.9453008453514208E-2</v>
      </c>
      <c r="AS77" s="12">
        <f t="shared" si="29"/>
        <v>8.6361224585887977E-2</v>
      </c>
      <c r="AT77" s="12">
        <f t="shared" si="30"/>
        <v>3.9258177922624364E-2</v>
      </c>
      <c r="AU77" s="12">
        <f t="shared" si="31"/>
        <v>-2.6166394054998134E-2</v>
      </c>
      <c r="AV77" s="1"/>
    </row>
    <row r="78" spans="1:48" x14ac:dyDescent="0.3">
      <c r="A78" s="16" t="s">
        <v>133</v>
      </c>
      <c r="N78" s="1"/>
      <c r="O78" s="16" t="s">
        <v>133</v>
      </c>
      <c r="P78" s="19">
        <v>38656</v>
      </c>
      <c r="Q78" s="20">
        <v>202</v>
      </c>
      <c r="R78" s="20">
        <v>75.927000000000007</v>
      </c>
      <c r="S78" s="20">
        <v>140.30000000000001</v>
      </c>
      <c r="T78" s="20">
        <v>20.88</v>
      </c>
      <c r="U78" s="20">
        <v>219.3</v>
      </c>
      <c r="V78" s="20">
        <v>6.008</v>
      </c>
      <c r="W78" s="20">
        <v>231.6</v>
      </c>
      <c r="X78" s="20">
        <v>22.559000000000001</v>
      </c>
      <c r="Y78" s="21">
        <v>248.309</v>
      </c>
      <c r="Z78" s="1"/>
      <c r="AA78" s="13">
        <f t="shared" si="16"/>
        <v>0.2743484224965842</v>
      </c>
      <c r="AB78" s="13">
        <f t="shared" si="32"/>
        <v>0.21031259845276018</v>
      </c>
      <c r="AC78" s="13">
        <f t="shared" si="17"/>
        <v>0.17301038062282892</v>
      </c>
      <c r="AD78" s="13">
        <f t="shared" si="33"/>
        <v>0.78968740154723982</v>
      </c>
      <c r="AE78" s="13">
        <f t="shared" si="18"/>
        <v>0.194323047531413</v>
      </c>
      <c r="AF78" s="13">
        <f t="shared" si="19"/>
        <v>28.567</v>
      </c>
      <c r="AG78" s="1"/>
      <c r="AH78" s="10">
        <f t="shared" si="20"/>
        <v>38656</v>
      </c>
      <c r="AI78" s="14">
        <f t="shared" si="21"/>
        <v>0.3477396920019814</v>
      </c>
      <c r="AJ78" s="14">
        <f t="shared" si="22"/>
        <v>0.194323047531413</v>
      </c>
      <c r="AK78" s="14">
        <f t="shared" si="23"/>
        <v>7.1326676176906384E-2</v>
      </c>
      <c r="AL78" s="1"/>
      <c r="AM78" s="15">
        <f t="shared" si="24"/>
        <v>0.37624297022139686</v>
      </c>
      <c r="AN78" s="15">
        <f t="shared" si="25"/>
        <v>0.27500098779090437</v>
      </c>
      <c r="AO78" s="15">
        <f t="shared" si="26"/>
        <v>0.34875604198769872</v>
      </c>
      <c r="AP78" s="1"/>
      <c r="AQ78" s="11">
        <f t="shared" si="27"/>
        <v>38656</v>
      </c>
      <c r="AR78" s="12">
        <f t="shared" si="28"/>
        <v>0.3477396920019814</v>
      </c>
      <c r="AS78" s="12">
        <f t="shared" si="29"/>
        <v>7.3112680585692508E-2</v>
      </c>
      <c r="AT78" s="12">
        <f t="shared" si="30"/>
        <v>1.9614906404491223E-2</v>
      </c>
      <c r="AU78" s="12">
        <f t="shared" si="31"/>
        <v>0.25501210501179766</v>
      </c>
      <c r="AV78" s="1"/>
    </row>
    <row r="79" spans="1:48" x14ac:dyDescent="0.3">
      <c r="A79" s="16" t="s">
        <v>134</v>
      </c>
      <c r="N79" s="1"/>
      <c r="O79" s="16" t="s">
        <v>134</v>
      </c>
      <c r="P79" s="19">
        <v>38686</v>
      </c>
      <c r="Q79" s="20">
        <v>202.5</v>
      </c>
      <c r="R79" s="20">
        <v>76.554000000000002</v>
      </c>
      <c r="S79" s="20">
        <v>140.4</v>
      </c>
      <c r="T79" s="20">
        <v>21.023</v>
      </c>
      <c r="U79" s="20">
        <v>219.9</v>
      </c>
      <c r="V79" s="20">
        <v>6.0750000000000002</v>
      </c>
      <c r="W79" s="20">
        <v>232.2</v>
      </c>
      <c r="X79" s="20">
        <v>22.791</v>
      </c>
      <c r="Y79" s="21">
        <v>249.5564</v>
      </c>
      <c r="Z79" s="1"/>
      <c r="AA79" s="13">
        <f t="shared" si="16"/>
        <v>0.27359781121751858</v>
      </c>
      <c r="AB79" s="13">
        <f t="shared" si="32"/>
        <v>0.21045520681770943</v>
      </c>
      <c r="AC79" s="13">
        <f t="shared" si="17"/>
        <v>0.25906735751295429</v>
      </c>
      <c r="AD79" s="13">
        <f t="shared" si="33"/>
        <v>0.78954479318229065</v>
      </c>
      <c r="AE79" s="13">
        <f t="shared" si="18"/>
        <v>0.26212536715250356</v>
      </c>
      <c r="AF79" s="13">
        <f t="shared" si="19"/>
        <v>28.866</v>
      </c>
      <c r="AG79" s="1"/>
      <c r="AH79" s="10">
        <f t="shared" si="20"/>
        <v>38686</v>
      </c>
      <c r="AI79" s="14">
        <f t="shared" si="21"/>
        <v>0.24752475247524752</v>
      </c>
      <c r="AJ79" s="14">
        <f t="shared" si="22"/>
        <v>0.26212536715250356</v>
      </c>
      <c r="AK79" s="14">
        <f t="shared" si="23"/>
        <v>7.1275837491086458E-2</v>
      </c>
      <c r="AL79" s="1"/>
      <c r="AM79" s="15">
        <f t="shared" si="24"/>
        <v>0.37706716827337566</v>
      </c>
      <c r="AN79" s="15">
        <f t="shared" si="25"/>
        <v>0.2746166104971654</v>
      </c>
      <c r="AO79" s="15">
        <f t="shared" si="26"/>
        <v>0.34831622122945893</v>
      </c>
      <c r="AP79" s="1"/>
      <c r="AQ79" s="11">
        <f t="shared" si="27"/>
        <v>38686</v>
      </c>
      <c r="AR79" s="12">
        <f t="shared" si="28"/>
        <v>0.24752475247524752</v>
      </c>
      <c r="AS79" s="12">
        <f t="shared" si="29"/>
        <v>9.8838869924813444E-2</v>
      </c>
      <c r="AT79" s="12">
        <f t="shared" si="30"/>
        <v>1.9573528902148949E-2</v>
      </c>
      <c r="AU79" s="12">
        <f t="shared" si="31"/>
        <v>0.12911235364828513</v>
      </c>
      <c r="AV79" s="1"/>
    </row>
    <row r="80" spans="1:48" x14ac:dyDescent="0.3">
      <c r="A80" s="16" t="s">
        <v>135</v>
      </c>
      <c r="N80" s="1"/>
      <c r="O80" s="16" t="s">
        <v>135</v>
      </c>
      <c r="P80" s="19">
        <v>38717</v>
      </c>
      <c r="Q80" s="20">
        <v>202.8</v>
      </c>
      <c r="R80" s="20">
        <v>77.373000000000005</v>
      </c>
      <c r="S80" s="20">
        <v>140.30000000000001</v>
      </c>
      <c r="T80" s="20">
        <v>22.318999999999999</v>
      </c>
      <c r="U80" s="20">
        <v>220.3</v>
      </c>
      <c r="V80" s="20">
        <v>5.8319999999999999</v>
      </c>
      <c r="W80" s="20">
        <v>232.7</v>
      </c>
      <c r="X80" s="20">
        <v>23.442</v>
      </c>
      <c r="Y80" s="21">
        <v>250.29730000000001</v>
      </c>
      <c r="Z80" s="1"/>
      <c r="AA80" s="13">
        <f t="shared" si="16"/>
        <v>0.18190086402911643</v>
      </c>
      <c r="AB80" s="13">
        <f t="shared" si="32"/>
        <v>0.19922115187538428</v>
      </c>
      <c r="AC80" s="13">
        <f t="shared" si="17"/>
        <v>0.21533161068045814</v>
      </c>
      <c r="AD80" s="13">
        <f t="shared" si="33"/>
        <v>0.80077884812461564</v>
      </c>
      <c r="AE80" s="13">
        <f t="shared" si="18"/>
        <v>0.20867149882452368</v>
      </c>
      <c r="AF80" s="13">
        <f t="shared" si="19"/>
        <v>29.274000000000001</v>
      </c>
      <c r="AG80" s="1"/>
      <c r="AH80" s="10">
        <f t="shared" si="20"/>
        <v>38717</v>
      </c>
      <c r="AI80" s="14">
        <f t="shared" si="21"/>
        <v>0.14814814814815375</v>
      </c>
      <c r="AJ80" s="14">
        <f t="shared" si="22"/>
        <v>0.20867149882452368</v>
      </c>
      <c r="AK80" s="14">
        <f t="shared" si="23"/>
        <v>-7.1225071225067174E-2</v>
      </c>
      <c r="AL80" s="1"/>
      <c r="AM80" s="15">
        <f t="shared" si="24"/>
        <v>0.37834903648559576</v>
      </c>
      <c r="AN80" s="15">
        <f t="shared" si="25"/>
        <v>0.28845979863776766</v>
      </c>
      <c r="AO80" s="15">
        <f t="shared" si="26"/>
        <v>0.33319116487663658</v>
      </c>
      <c r="AP80" s="1"/>
      <c r="AQ80" s="11">
        <f t="shared" si="27"/>
        <v>38717</v>
      </c>
      <c r="AR80" s="12">
        <f t="shared" si="28"/>
        <v>0.14814814814815375</v>
      </c>
      <c r="AS80" s="12">
        <f t="shared" si="29"/>
        <v>7.8950660522263669E-2</v>
      </c>
      <c r="AT80" s="12">
        <f t="shared" si="30"/>
        <v>-2.0545569703543536E-2</v>
      </c>
      <c r="AU80" s="12">
        <f t="shared" si="31"/>
        <v>8.9743057329433606E-2</v>
      </c>
      <c r="AV80" s="1"/>
    </row>
    <row r="81" spans="1:48" x14ac:dyDescent="0.3">
      <c r="A81" s="16" t="s">
        <v>136</v>
      </c>
      <c r="N81" s="1"/>
      <c r="O81" s="16" t="s">
        <v>136</v>
      </c>
      <c r="P81" s="19">
        <v>38748</v>
      </c>
      <c r="Q81" s="20">
        <v>203.2</v>
      </c>
      <c r="R81" s="20">
        <v>77.001000000000005</v>
      </c>
      <c r="S81" s="20">
        <v>140.5</v>
      </c>
      <c r="T81" s="20">
        <v>22.125</v>
      </c>
      <c r="U81" s="20">
        <v>220.8</v>
      </c>
      <c r="V81" s="20">
        <v>5.7990000000000004</v>
      </c>
      <c r="W81" s="20">
        <v>233.4</v>
      </c>
      <c r="X81" s="20">
        <v>23.323</v>
      </c>
      <c r="Y81" s="21">
        <v>250.5986</v>
      </c>
      <c r="Z81" s="1"/>
      <c r="AA81" s="13">
        <f t="shared" si="16"/>
        <v>0.22696323195643409</v>
      </c>
      <c r="AB81" s="13">
        <f t="shared" si="32"/>
        <v>0.19912780715610193</v>
      </c>
      <c r="AC81" s="13">
        <f t="shared" si="17"/>
        <v>0.30081650193383158</v>
      </c>
      <c r="AD81" s="13">
        <f t="shared" si="33"/>
        <v>0.8008721928438981</v>
      </c>
      <c r="AE81" s="13">
        <f t="shared" si="18"/>
        <v>0.28611026223192487</v>
      </c>
      <c r="AF81" s="13">
        <f t="shared" si="19"/>
        <v>29.122</v>
      </c>
      <c r="AG81" s="1"/>
      <c r="AH81" s="10">
        <f t="shared" si="20"/>
        <v>38748</v>
      </c>
      <c r="AI81" s="14">
        <f t="shared" si="21"/>
        <v>0.19723865877710908</v>
      </c>
      <c r="AJ81" s="14">
        <f t="shared" si="22"/>
        <v>0.28611026223192487</v>
      </c>
      <c r="AK81" s="14">
        <f t="shared" si="23"/>
        <v>0.14255167498217292</v>
      </c>
      <c r="AL81" s="1"/>
      <c r="AM81" s="15">
        <f t="shared" si="24"/>
        <v>0.37820288048207162</v>
      </c>
      <c r="AN81" s="15">
        <f t="shared" si="25"/>
        <v>0.28733393072817237</v>
      </c>
      <c r="AO81" s="15">
        <f t="shared" si="26"/>
        <v>0.33446318878975601</v>
      </c>
      <c r="AP81" s="1"/>
      <c r="AQ81" s="11">
        <f t="shared" si="27"/>
        <v>38748</v>
      </c>
      <c r="AR81" s="12">
        <f t="shared" si="28"/>
        <v>0.19723865877710908</v>
      </c>
      <c r="AS81" s="12">
        <f t="shared" si="29"/>
        <v>0.10820772531159485</v>
      </c>
      <c r="AT81" s="12">
        <f t="shared" si="30"/>
        <v>4.0959933104512618E-2</v>
      </c>
      <c r="AU81" s="12">
        <f t="shared" si="31"/>
        <v>4.8071000361001613E-2</v>
      </c>
      <c r="AV81" s="1"/>
    </row>
    <row r="82" spans="1:48" x14ac:dyDescent="0.3">
      <c r="A82" s="16" t="s">
        <v>137</v>
      </c>
      <c r="N82" s="1"/>
      <c r="O82" s="16" t="s">
        <v>137</v>
      </c>
      <c r="P82" s="19">
        <v>38776</v>
      </c>
      <c r="Q82" s="20">
        <v>203.6</v>
      </c>
      <c r="R82" s="20">
        <v>77.209999999999994</v>
      </c>
      <c r="S82" s="20">
        <v>140.30000000000001</v>
      </c>
      <c r="T82" s="20">
        <v>22.146999999999998</v>
      </c>
      <c r="U82" s="20">
        <v>221.5</v>
      </c>
      <c r="V82" s="20">
        <v>5.8040000000000003</v>
      </c>
      <c r="W82" s="20">
        <v>234.1</v>
      </c>
      <c r="X82" s="20">
        <v>23.343</v>
      </c>
      <c r="Y82" s="21">
        <v>251.51679999999999</v>
      </c>
      <c r="Z82" s="1"/>
      <c r="AA82" s="13">
        <f t="shared" si="16"/>
        <v>0.31702898550725056</v>
      </c>
      <c r="AB82" s="13">
        <f t="shared" si="32"/>
        <v>0.19912855525440012</v>
      </c>
      <c r="AC82" s="13">
        <f t="shared" si="17"/>
        <v>0.29991431019709136</v>
      </c>
      <c r="AD82" s="13">
        <f t="shared" si="33"/>
        <v>0.8008714447455999</v>
      </c>
      <c r="AE82" s="13">
        <f t="shared" si="18"/>
        <v>0.3033223307652515</v>
      </c>
      <c r="AF82" s="13">
        <f t="shared" si="19"/>
        <v>29.146999999999998</v>
      </c>
      <c r="AG82" s="1"/>
      <c r="AH82" s="10">
        <f t="shared" si="20"/>
        <v>38776</v>
      </c>
      <c r="AI82" s="14">
        <f t="shared" si="21"/>
        <v>0.19685039370079022</v>
      </c>
      <c r="AJ82" s="14">
        <f t="shared" si="22"/>
        <v>0.3033223307652515</v>
      </c>
      <c r="AK82" s="14">
        <f t="shared" si="23"/>
        <v>-0.14234875444839049</v>
      </c>
      <c r="AL82" s="1"/>
      <c r="AM82" s="15">
        <f t="shared" si="24"/>
        <v>0.37750291413029402</v>
      </c>
      <c r="AN82" s="15">
        <f t="shared" si="25"/>
        <v>0.28684108276130033</v>
      </c>
      <c r="AO82" s="15">
        <f t="shared" si="26"/>
        <v>0.33565600310840571</v>
      </c>
      <c r="AP82" s="1"/>
      <c r="AQ82" s="11">
        <f t="shared" si="27"/>
        <v>38776</v>
      </c>
      <c r="AR82" s="12">
        <f t="shared" si="28"/>
        <v>0.19685039370079022</v>
      </c>
      <c r="AS82" s="12">
        <f t="shared" si="29"/>
        <v>0.11450506378467538</v>
      </c>
      <c r="AT82" s="12">
        <f t="shared" si="30"/>
        <v>-4.0831470855698791E-2</v>
      </c>
      <c r="AU82" s="12">
        <f t="shared" si="31"/>
        <v>0.12317680077181362</v>
      </c>
      <c r="AV82" s="1"/>
    </row>
    <row r="83" spans="1:48" x14ac:dyDescent="0.3">
      <c r="A83" s="16" t="s">
        <v>138</v>
      </c>
      <c r="N83" s="1"/>
      <c r="O83" s="16" t="s">
        <v>138</v>
      </c>
      <c r="P83" s="19">
        <v>38807</v>
      </c>
      <c r="Q83" s="20">
        <v>204.3</v>
      </c>
      <c r="R83" s="20">
        <v>77.236000000000004</v>
      </c>
      <c r="S83" s="20">
        <v>140.6</v>
      </c>
      <c r="T83" s="20">
        <v>22.193999999999999</v>
      </c>
      <c r="U83" s="20">
        <v>222.2</v>
      </c>
      <c r="V83" s="20">
        <v>5.7880000000000003</v>
      </c>
      <c r="W83" s="20">
        <v>234.9</v>
      </c>
      <c r="X83" s="20">
        <v>23.283000000000001</v>
      </c>
      <c r="Y83" s="21">
        <v>252.55940000000001</v>
      </c>
      <c r="Z83" s="1"/>
      <c r="AA83" s="13">
        <f t="shared" si="16"/>
        <v>0.31602708803610824</v>
      </c>
      <c r="AB83" s="13">
        <f t="shared" si="32"/>
        <v>0.19909875821265177</v>
      </c>
      <c r="AC83" s="13">
        <f t="shared" si="17"/>
        <v>0.34173430158053186</v>
      </c>
      <c r="AD83" s="13">
        <f t="shared" si="33"/>
        <v>0.80090124178734823</v>
      </c>
      <c r="AE83" s="13">
        <f t="shared" si="18"/>
        <v>0.33661602728672968</v>
      </c>
      <c r="AF83" s="13">
        <f t="shared" si="19"/>
        <v>29.071000000000002</v>
      </c>
      <c r="AG83" s="1"/>
      <c r="AH83" s="10">
        <f t="shared" si="20"/>
        <v>38807</v>
      </c>
      <c r="AI83" s="14">
        <f t="shared" si="21"/>
        <v>0.34381139489195339</v>
      </c>
      <c r="AJ83" s="14">
        <f t="shared" si="22"/>
        <v>0.33661602728672968</v>
      </c>
      <c r="AK83" s="14">
        <f t="shared" si="23"/>
        <v>0.21382751247325937</v>
      </c>
      <c r="AL83" s="1"/>
      <c r="AM83" s="15">
        <f t="shared" si="24"/>
        <v>0.3763918380030038</v>
      </c>
      <c r="AN83" s="15">
        <f t="shared" si="25"/>
        <v>0.2873530478015433</v>
      </c>
      <c r="AO83" s="15">
        <f t="shared" si="26"/>
        <v>0.33625511419545284</v>
      </c>
      <c r="AP83" s="1"/>
      <c r="AQ83" s="11">
        <f t="shared" si="27"/>
        <v>38807</v>
      </c>
      <c r="AR83" s="12">
        <f t="shared" si="28"/>
        <v>0.34381139489195339</v>
      </c>
      <c r="AS83" s="12">
        <f t="shared" si="29"/>
        <v>0.12669952521172145</v>
      </c>
      <c r="AT83" s="12">
        <f t="shared" si="30"/>
        <v>6.1443987413013601E-2</v>
      </c>
      <c r="AU83" s="12">
        <f t="shared" si="31"/>
        <v>0.15566788226721834</v>
      </c>
      <c r="AV83" s="1"/>
    </row>
    <row r="84" spans="1:48" x14ac:dyDescent="0.3">
      <c r="A84" s="16" t="s">
        <v>139</v>
      </c>
      <c r="N84" s="1"/>
      <c r="O84" s="16" t="s">
        <v>139</v>
      </c>
      <c r="P84" s="19">
        <v>38837</v>
      </c>
      <c r="Q84" s="20">
        <v>204.8</v>
      </c>
      <c r="R84" s="20">
        <v>76.835999999999999</v>
      </c>
      <c r="S84" s="20">
        <v>140.80000000000001</v>
      </c>
      <c r="T84" s="20">
        <v>22.06</v>
      </c>
      <c r="U84" s="20">
        <v>222.9</v>
      </c>
      <c r="V84" s="20">
        <v>5.7569999999999997</v>
      </c>
      <c r="W84" s="20">
        <v>235.8</v>
      </c>
      <c r="X84" s="20">
        <v>23.19</v>
      </c>
      <c r="Y84" s="21">
        <v>253.28399999999999</v>
      </c>
      <c r="Z84" s="1"/>
      <c r="AA84" s="13">
        <f t="shared" si="16"/>
        <v>0.31503150315033146</v>
      </c>
      <c r="AB84" s="13">
        <f t="shared" si="32"/>
        <v>0.19888071302725668</v>
      </c>
      <c r="AC84" s="13">
        <f t="shared" si="17"/>
        <v>0.38314176245211051</v>
      </c>
      <c r="AD84" s="13">
        <f t="shared" si="33"/>
        <v>0.80111928697274326</v>
      </c>
      <c r="AE84" s="13">
        <f t="shared" si="18"/>
        <v>0.36959594551770136</v>
      </c>
      <c r="AF84" s="13">
        <f t="shared" si="19"/>
        <v>28.947000000000003</v>
      </c>
      <c r="AG84" s="1"/>
      <c r="AH84" s="10">
        <f t="shared" si="20"/>
        <v>38837</v>
      </c>
      <c r="AI84" s="14">
        <f t="shared" si="21"/>
        <v>0.24473813020068524</v>
      </c>
      <c r="AJ84" s="14">
        <f t="shared" si="22"/>
        <v>0.36959594551770136</v>
      </c>
      <c r="AK84" s="14">
        <f t="shared" si="23"/>
        <v>0.14224751066857544</v>
      </c>
      <c r="AL84" s="1"/>
      <c r="AM84" s="15">
        <f t="shared" si="24"/>
        <v>0.3767374668124317</v>
      </c>
      <c r="AN84" s="15">
        <f t="shared" si="25"/>
        <v>0.2871050028632412</v>
      </c>
      <c r="AO84" s="15">
        <f t="shared" si="26"/>
        <v>0.33615753032432716</v>
      </c>
      <c r="AP84" s="1"/>
      <c r="AQ84" s="11">
        <f t="shared" si="27"/>
        <v>38837</v>
      </c>
      <c r="AR84" s="12">
        <f t="shared" si="28"/>
        <v>0.24473813020068524</v>
      </c>
      <c r="AS84" s="12">
        <f t="shared" si="29"/>
        <v>0.13924064025848434</v>
      </c>
      <c r="AT84" s="12">
        <f t="shared" si="30"/>
        <v>4.0839971957790287E-2</v>
      </c>
      <c r="AU84" s="12">
        <f t="shared" si="31"/>
        <v>6.4657517984410606E-2</v>
      </c>
      <c r="AV84" s="1"/>
    </row>
    <row r="85" spans="1:48" x14ac:dyDescent="0.3">
      <c r="A85" s="16" t="s">
        <v>140</v>
      </c>
      <c r="N85" s="1"/>
      <c r="O85" s="16" t="s">
        <v>140</v>
      </c>
      <c r="P85" s="19">
        <v>38868</v>
      </c>
      <c r="Q85" s="20">
        <v>205.4</v>
      </c>
      <c r="R85" s="20">
        <v>76.546999999999997</v>
      </c>
      <c r="S85" s="20">
        <v>140.9</v>
      </c>
      <c r="T85" s="20">
        <v>21.911999999999999</v>
      </c>
      <c r="U85" s="20">
        <v>223.7</v>
      </c>
      <c r="V85" s="20">
        <v>5.7480000000000002</v>
      </c>
      <c r="W85" s="20">
        <v>236.9</v>
      </c>
      <c r="X85" s="20">
        <v>23.18</v>
      </c>
      <c r="Y85" s="21">
        <v>254.01159999999999</v>
      </c>
      <c r="Z85" s="1"/>
      <c r="AA85" s="13">
        <f t="shared" si="16"/>
        <v>0.35890533871689723</v>
      </c>
      <c r="AB85" s="13">
        <f t="shared" si="32"/>
        <v>0.19870022123893805</v>
      </c>
      <c r="AC85" s="13">
        <f t="shared" si="17"/>
        <v>0.46649703138252896</v>
      </c>
      <c r="AD85" s="13">
        <f t="shared" si="33"/>
        <v>0.80129977876106195</v>
      </c>
      <c r="AE85" s="13">
        <f t="shared" si="18"/>
        <v>0.44511853824639613</v>
      </c>
      <c r="AF85" s="13">
        <f t="shared" si="19"/>
        <v>28.928000000000001</v>
      </c>
      <c r="AG85" s="1"/>
      <c r="AH85" s="10">
        <f t="shared" si="20"/>
        <v>38868</v>
      </c>
      <c r="AI85" s="14">
        <f t="shared" si="21"/>
        <v>0.29296874999999722</v>
      </c>
      <c r="AJ85" s="14">
        <f t="shared" si="22"/>
        <v>0.44511853824639613</v>
      </c>
      <c r="AK85" s="14">
        <f t="shared" si="23"/>
        <v>7.1022727272723227E-2</v>
      </c>
      <c r="AL85" s="1"/>
      <c r="AM85" s="15">
        <f t="shared" si="24"/>
        <v>0.37791160986060857</v>
      </c>
      <c r="AN85" s="15">
        <f t="shared" si="25"/>
        <v>0.28625550315492443</v>
      </c>
      <c r="AO85" s="15">
        <f t="shared" si="26"/>
        <v>0.33583288698446701</v>
      </c>
      <c r="AP85" s="1"/>
      <c r="AQ85" s="11">
        <f t="shared" si="27"/>
        <v>38868</v>
      </c>
      <c r="AR85" s="12">
        <f t="shared" si="28"/>
        <v>0.29296874999999722</v>
      </c>
      <c r="AS85" s="12">
        <f t="shared" si="29"/>
        <v>0.16821546336749643</v>
      </c>
      <c r="AT85" s="12">
        <f t="shared" si="30"/>
        <v>2.0330646530888362E-2</v>
      </c>
      <c r="AU85" s="12">
        <f t="shared" si="31"/>
        <v>0.10442264010161242</v>
      </c>
      <c r="AV85" s="1"/>
    </row>
    <row r="86" spans="1:48" x14ac:dyDescent="0.3">
      <c r="A86" s="16" t="s">
        <v>141</v>
      </c>
      <c r="N86" s="1"/>
      <c r="O86" s="16" t="s">
        <v>141</v>
      </c>
      <c r="P86" s="19">
        <v>38898</v>
      </c>
      <c r="Q86" s="20">
        <v>205.9</v>
      </c>
      <c r="R86" s="20">
        <v>76.472999999999999</v>
      </c>
      <c r="S86" s="20">
        <v>141</v>
      </c>
      <c r="T86" s="20">
        <v>21.744</v>
      </c>
      <c r="U86" s="20">
        <v>224.6</v>
      </c>
      <c r="V86" s="20">
        <v>5.7549999999999999</v>
      </c>
      <c r="W86" s="20">
        <v>238</v>
      </c>
      <c r="X86" s="20">
        <v>23.224</v>
      </c>
      <c r="Y86" s="21">
        <v>254.49180000000001</v>
      </c>
      <c r="Z86" s="1"/>
      <c r="AA86" s="13">
        <f t="shared" si="16"/>
        <v>0.40232454179705002</v>
      </c>
      <c r="AB86" s="13">
        <f t="shared" si="32"/>
        <v>0.19859208392284067</v>
      </c>
      <c r="AC86" s="13">
        <f t="shared" si="17"/>
        <v>0.46433094132545261</v>
      </c>
      <c r="AD86" s="13">
        <f t="shared" si="33"/>
        <v>0.80140791607715933</v>
      </c>
      <c r="AE86" s="13">
        <f t="shared" si="18"/>
        <v>0.45201696122655488</v>
      </c>
      <c r="AF86" s="13">
        <f t="shared" si="19"/>
        <v>28.978999999999999</v>
      </c>
      <c r="AG86" s="1"/>
      <c r="AH86" s="10">
        <f t="shared" si="20"/>
        <v>38898</v>
      </c>
      <c r="AI86" s="14">
        <f t="shared" si="21"/>
        <v>0.243427458617332</v>
      </c>
      <c r="AJ86" s="14">
        <f t="shared" si="22"/>
        <v>0.45201696122655488</v>
      </c>
      <c r="AK86" s="14">
        <f t="shared" si="23"/>
        <v>7.0972320794885954E-2</v>
      </c>
      <c r="AL86" s="1"/>
      <c r="AM86" s="15">
        <f t="shared" si="24"/>
        <v>0.37894420252899713</v>
      </c>
      <c r="AN86" s="15">
        <f t="shared" si="25"/>
        <v>0.28433564787572085</v>
      </c>
      <c r="AO86" s="15">
        <f t="shared" si="26"/>
        <v>0.33672014959528207</v>
      </c>
      <c r="AP86" s="1"/>
      <c r="AQ86" s="11">
        <f t="shared" si="27"/>
        <v>38898</v>
      </c>
      <c r="AR86" s="12">
        <f t="shared" si="28"/>
        <v>0.243427458617332</v>
      </c>
      <c r="AS86" s="12">
        <f t="shared" si="29"/>
        <v>0.17128920690157745</v>
      </c>
      <c r="AT86" s="12">
        <f t="shared" si="30"/>
        <v>2.0179960814457394E-2</v>
      </c>
      <c r="AU86" s="12">
        <f t="shared" si="31"/>
        <v>5.1958290901297159E-2</v>
      </c>
      <c r="AV86" s="1"/>
    </row>
    <row r="87" spans="1:48" x14ac:dyDescent="0.3">
      <c r="A87" s="16" t="s">
        <v>142</v>
      </c>
      <c r="N87" s="1"/>
      <c r="O87" s="16" t="s">
        <v>142</v>
      </c>
      <c r="P87" s="19">
        <v>38929</v>
      </c>
      <c r="Q87" s="20">
        <v>206.3</v>
      </c>
      <c r="R87" s="20">
        <v>76.334000000000003</v>
      </c>
      <c r="S87" s="20">
        <v>140.80000000000001</v>
      </c>
      <c r="T87" s="20">
        <v>21.515000000000001</v>
      </c>
      <c r="U87" s="20">
        <v>225.4</v>
      </c>
      <c r="V87" s="20">
        <v>5.7590000000000003</v>
      </c>
      <c r="W87" s="20">
        <v>238.9</v>
      </c>
      <c r="X87" s="20">
        <v>23.247</v>
      </c>
      <c r="Y87" s="21">
        <v>254.9699</v>
      </c>
      <c r="Z87" s="1"/>
      <c r="AA87" s="13">
        <f t="shared" si="16"/>
        <v>0.35618878005343468</v>
      </c>
      <c r="AB87" s="13">
        <f t="shared" si="32"/>
        <v>0.19854512859408399</v>
      </c>
      <c r="AC87" s="13">
        <f t="shared" si="17"/>
        <v>0.37815126050420034</v>
      </c>
      <c r="AD87" s="13">
        <f t="shared" si="33"/>
        <v>0.80145487140591598</v>
      </c>
      <c r="AE87" s="13">
        <f t="shared" si="18"/>
        <v>0.37379071699885802</v>
      </c>
      <c r="AF87" s="13">
        <f t="shared" si="19"/>
        <v>29.006</v>
      </c>
      <c r="AG87" s="1"/>
      <c r="AH87" s="10">
        <f t="shared" si="20"/>
        <v>38929</v>
      </c>
      <c r="AI87" s="14">
        <f t="shared" si="21"/>
        <v>0.19426906265177546</v>
      </c>
      <c r="AJ87" s="14">
        <f t="shared" si="22"/>
        <v>0.37379071699885802</v>
      </c>
      <c r="AK87" s="14">
        <f t="shared" si="23"/>
        <v>-0.14184397163119761</v>
      </c>
      <c r="AL87" s="1"/>
      <c r="AM87" s="15">
        <f t="shared" si="24"/>
        <v>0.37998794770351352</v>
      </c>
      <c r="AN87" s="15">
        <f t="shared" si="25"/>
        <v>0.28185343359446641</v>
      </c>
      <c r="AO87" s="15">
        <f t="shared" si="26"/>
        <v>0.33815861870202002</v>
      </c>
      <c r="AP87" s="1"/>
      <c r="AQ87" s="11">
        <f t="shared" si="27"/>
        <v>38929</v>
      </c>
      <c r="AR87" s="12">
        <f t="shared" si="28"/>
        <v>0.19426906265177546</v>
      </c>
      <c r="AS87" s="12">
        <f t="shared" si="29"/>
        <v>0.14203596742302088</v>
      </c>
      <c r="AT87" s="12">
        <f t="shared" si="30"/>
        <v>-3.997921043892913E-2</v>
      </c>
      <c r="AU87" s="12">
        <f t="shared" si="31"/>
        <v>9.2212305667683708E-2</v>
      </c>
      <c r="AV87" s="1"/>
    </row>
    <row r="88" spans="1:48" x14ac:dyDescent="0.3">
      <c r="A88" s="16" t="s">
        <v>143</v>
      </c>
      <c r="N88" s="1"/>
      <c r="O88" s="16" t="s">
        <v>143</v>
      </c>
      <c r="P88" s="19">
        <v>38960</v>
      </c>
      <c r="Q88" s="20">
        <v>206.8</v>
      </c>
      <c r="R88" s="20">
        <v>76.37</v>
      </c>
      <c r="S88" s="20">
        <v>140.9</v>
      </c>
      <c r="T88" s="20">
        <v>21.515000000000001</v>
      </c>
      <c r="U88" s="20">
        <v>226.3</v>
      </c>
      <c r="V88" s="20">
        <v>5.7729999999999997</v>
      </c>
      <c r="W88" s="20">
        <v>239.7</v>
      </c>
      <c r="X88" s="20">
        <v>23.283999999999999</v>
      </c>
      <c r="Y88" s="21">
        <v>255.74039999999999</v>
      </c>
      <c r="Z88" s="1"/>
      <c r="AA88" s="13">
        <f t="shared" si="16"/>
        <v>0.39929015084294583</v>
      </c>
      <c r="AB88" s="13">
        <f t="shared" si="32"/>
        <v>0.1986784595794473</v>
      </c>
      <c r="AC88" s="13">
        <f t="shared" si="17"/>
        <v>0.33486814566763279</v>
      </c>
      <c r="AD88" s="13">
        <f t="shared" si="33"/>
        <v>0.8013215404205527</v>
      </c>
      <c r="AE88" s="13">
        <f t="shared" si="18"/>
        <v>0.34766741041888316</v>
      </c>
      <c r="AF88" s="13">
        <f t="shared" si="19"/>
        <v>29.056999999999999</v>
      </c>
      <c r="AG88" s="1"/>
      <c r="AH88" s="10">
        <f t="shared" si="20"/>
        <v>38960</v>
      </c>
      <c r="AI88" s="14">
        <f t="shared" si="21"/>
        <v>0.24236548715462916</v>
      </c>
      <c r="AJ88" s="14">
        <f t="shared" si="22"/>
        <v>0.34766741041888316</v>
      </c>
      <c r="AK88" s="14">
        <f t="shared" si="23"/>
        <v>7.1022727272723227E-2</v>
      </c>
      <c r="AL88" s="1"/>
      <c r="AM88" s="15">
        <f t="shared" si="24"/>
        <v>0.3804766269477543</v>
      </c>
      <c r="AN88" s="15">
        <f t="shared" si="25"/>
        <v>0.28172057090480557</v>
      </c>
      <c r="AO88" s="15">
        <f t="shared" si="26"/>
        <v>0.33780280214744018</v>
      </c>
      <c r="AP88" s="1"/>
      <c r="AQ88" s="11">
        <f t="shared" si="27"/>
        <v>38960</v>
      </c>
      <c r="AR88" s="12">
        <f t="shared" si="28"/>
        <v>0.24236548715462916</v>
      </c>
      <c r="AS88" s="12">
        <f t="shared" si="29"/>
        <v>0.13227932361583719</v>
      </c>
      <c r="AT88" s="12">
        <f t="shared" si="30"/>
        <v>2.0008563274487891E-2</v>
      </c>
      <c r="AU88" s="12">
        <f t="shared" si="31"/>
        <v>9.0077600264304086E-2</v>
      </c>
      <c r="AV88" s="1"/>
    </row>
    <row r="89" spans="1:48" x14ac:dyDescent="0.3">
      <c r="A89" s="16" t="s">
        <v>144</v>
      </c>
      <c r="N89" s="1"/>
      <c r="O89" s="16" t="s">
        <v>144</v>
      </c>
      <c r="P89" s="19">
        <v>38990</v>
      </c>
      <c r="Q89" s="20">
        <v>207.2</v>
      </c>
      <c r="R89" s="20">
        <v>76.932000000000002</v>
      </c>
      <c r="S89" s="20">
        <v>140.9</v>
      </c>
      <c r="T89" s="20">
        <v>21.768000000000001</v>
      </c>
      <c r="U89" s="20">
        <v>227.2</v>
      </c>
      <c r="V89" s="20">
        <v>5.8239999999999998</v>
      </c>
      <c r="W89" s="20">
        <v>240.4</v>
      </c>
      <c r="X89" s="20">
        <v>23.47</v>
      </c>
      <c r="Y89" s="21">
        <v>256.1651</v>
      </c>
      <c r="Z89" s="1"/>
      <c r="AA89" s="13">
        <f t="shared" si="16"/>
        <v>0.39770216526733293</v>
      </c>
      <c r="AB89" s="13">
        <f t="shared" si="32"/>
        <v>0.19881204342186115</v>
      </c>
      <c r="AC89" s="13">
        <f t="shared" si="17"/>
        <v>0.29203170629954478</v>
      </c>
      <c r="AD89" s="13">
        <f t="shared" si="33"/>
        <v>0.8011879565781389</v>
      </c>
      <c r="AE89" s="13">
        <f t="shared" si="18"/>
        <v>0.31304026617625669</v>
      </c>
      <c r="AF89" s="13">
        <f t="shared" si="19"/>
        <v>29.293999999999997</v>
      </c>
      <c r="AG89" s="1"/>
      <c r="AH89" s="10">
        <f t="shared" si="20"/>
        <v>38990</v>
      </c>
      <c r="AI89" s="14">
        <f t="shared" si="21"/>
        <v>0.19342359767890582</v>
      </c>
      <c r="AJ89" s="14">
        <f t="shared" si="22"/>
        <v>0.31304026617625669</v>
      </c>
      <c r="AK89" s="14">
        <f t="shared" si="23"/>
        <v>0</v>
      </c>
      <c r="AL89" s="1"/>
      <c r="AM89" s="15">
        <f t="shared" si="24"/>
        <v>0.3807778297717464</v>
      </c>
      <c r="AN89" s="15">
        <f t="shared" si="25"/>
        <v>0.28295117766339106</v>
      </c>
      <c r="AO89" s="15">
        <f t="shared" si="26"/>
        <v>0.33627099256486259</v>
      </c>
      <c r="AP89" s="1"/>
      <c r="AQ89" s="11">
        <f t="shared" si="27"/>
        <v>38990</v>
      </c>
      <c r="AR89" s="12">
        <f t="shared" si="28"/>
        <v>0.19342359767890582</v>
      </c>
      <c r="AS89" s="12">
        <f t="shared" si="29"/>
        <v>0.11919879318576485</v>
      </c>
      <c r="AT89" s="12">
        <f t="shared" si="30"/>
        <v>0</v>
      </c>
      <c r="AU89" s="12">
        <f t="shared" si="31"/>
        <v>7.4224804493140978E-2</v>
      </c>
      <c r="AV89" s="1"/>
    </row>
    <row r="90" spans="1:48" x14ac:dyDescent="0.3">
      <c r="A90" s="16" t="s">
        <v>145</v>
      </c>
      <c r="N90" s="1"/>
      <c r="O90" s="16" t="s">
        <v>145</v>
      </c>
      <c r="P90" s="19">
        <v>39021</v>
      </c>
      <c r="Q90" s="20">
        <v>207.6</v>
      </c>
      <c r="R90" s="20">
        <v>77.585999999999999</v>
      </c>
      <c r="S90" s="20">
        <v>140.69999999999999</v>
      </c>
      <c r="T90" s="20">
        <v>21.943000000000001</v>
      </c>
      <c r="U90" s="20">
        <v>228</v>
      </c>
      <c r="V90" s="20">
        <v>5.8780000000000001</v>
      </c>
      <c r="W90" s="20">
        <v>241.3</v>
      </c>
      <c r="X90" s="20">
        <v>23.684999999999999</v>
      </c>
      <c r="Y90" s="21">
        <v>256.86399999999998</v>
      </c>
      <c r="Z90" s="1"/>
      <c r="AA90" s="13">
        <f t="shared" si="16"/>
        <v>0.35211267605634866</v>
      </c>
      <c r="AB90" s="13">
        <f t="shared" si="32"/>
        <v>0.19882961810371072</v>
      </c>
      <c r="AC90" s="13">
        <f t="shared" si="17"/>
        <v>0.37437603993344393</v>
      </c>
      <c r="AD90" s="13">
        <f t="shared" si="33"/>
        <v>0.80117038189628931</v>
      </c>
      <c r="AE90" s="13">
        <f t="shared" si="18"/>
        <v>0.36994942379605711</v>
      </c>
      <c r="AF90" s="13">
        <f t="shared" si="19"/>
        <v>29.562999999999999</v>
      </c>
      <c r="AG90" s="1"/>
      <c r="AH90" s="10">
        <f t="shared" si="20"/>
        <v>39021</v>
      </c>
      <c r="AI90" s="14">
        <f t="shared" si="21"/>
        <v>0.1930501930501958</v>
      </c>
      <c r="AJ90" s="14">
        <f t="shared" si="22"/>
        <v>0.36994942379605711</v>
      </c>
      <c r="AK90" s="14">
        <f t="shared" si="23"/>
        <v>-0.14194464158979209</v>
      </c>
      <c r="AL90" s="1"/>
      <c r="AM90" s="15">
        <f t="shared" si="24"/>
        <v>0.38103523831619107</v>
      </c>
      <c r="AN90" s="15">
        <f t="shared" si="25"/>
        <v>0.28282164307993712</v>
      </c>
      <c r="AO90" s="15">
        <f t="shared" si="26"/>
        <v>0.3361431186038718</v>
      </c>
      <c r="AP90" s="1"/>
      <c r="AQ90" s="11">
        <f t="shared" si="27"/>
        <v>39021</v>
      </c>
      <c r="AR90" s="12">
        <f t="shared" si="28"/>
        <v>0.1930501930501958</v>
      </c>
      <c r="AS90" s="12">
        <f t="shared" si="29"/>
        <v>0.14096376686106818</v>
      </c>
      <c r="AT90" s="12">
        <f t="shared" si="30"/>
        <v>-4.0145016760817775E-2</v>
      </c>
      <c r="AU90" s="12">
        <f t="shared" si="31"/>
        <v>9.2231442949945397E-2</v>
      </c>
      <c r="AV90" s="1"/>
    </row>
    <row r="91" spans="1:48" x14ac:dyDescent="0.3">
      <c r="A91" s="16" t="s">
        <v>146</v>
      </c>
      <c r="N91" s="1"/>
      <c r="O91" s="16" t="s">
        <v>146</v>
      </c>
      <c r="P91" s="19">
        <v>39051</v>
      </c>
      <c r="Q91" s="20">
        <v>207.8</v>
      </c>
      <c r="R91" s="20">
        <v>77.608000000000004</v>
      </c>
      <c r="S91" s="20">
        <v>140.19999999999999</v>
      </c>
      <c r="T91" s="20">
        <v>21.870999999999999</v>
      </c>
      <c r="U91" s="20">
        <v>228.8</v>
      </c>
      <c r="V91" s="20">
        <v>5.9109999999999996</v>
      </c>
      <c r="W91" s="20">
        <v>242</v>
      </c>
      <c r="X91" s="20">
        <v>23.802</v>
      </c>
      <c r="Y91" s="21">
        <v>257.31330000000003</v>
      </c>
      <c r="Z91" s="1"/>
      <c r="AA91" s="13">
        <f t="shared" si="16"/>
        <v>0.35087719298245723</v>
      </c>
      <c r="AB91" s="13">
        <f t="shared" si="32"/>
        <v>0.1989364924443846</v>
      </c>
      <c r="AC91" s="13">
        <f t="shared" si="17"/>
        <v>0.29009531703272362</v>
      </c>
      <c r="AD91" s="13">
        <f t="shared" si="33"/>
        <v>0.8010635075556154</v>
      </c>
      <c r="AE91" s="13">
        <f t="shared" si="18"/>
        <v>0.30218705023835335</v>
      </c>
      <c r="AF91" s="13">
        <f t="shared" si="19"/>
        <v>29.713000000000001</v>
      </c>
      <c r="AG91" s="1"/>
      <c r="AH91" s="10">
        <f t="shared" si="20"/>
        <v>39051</v>
      </c>
      <c r="AI91" s="14">
        <f t="shared" si="21"/>
        <v>9.6339113680162361E-2</v>
      </c>
      <c r="AJ91" s="14">
        <f t="shared" si="22"/>
        <v>0.30218705023835335</v>
      </c>
      <c r="AK91" s="14">
        <f t="shared" si="23"/>
        <v>-0.35536602700781811</v>
      </c>
      <c r="AL91" s="1"/>
      <c r="AM91" s="15">
        <f t="shared" si="24"/>
        <v>0.38286001443150192</v>
      </c>
      <c r="AN91" s="15">
        <f t="shared" si="25"/>
        <v>0.28181373054324294</v>
      </c>
      <c r="AO91" s="15">
        <f t="shared" si="26"/>
        <v>0.33532625502525515</v>
      </c>
      <c r="AP91" s="1"/>
      <c r="AQ91" s="11">
        <f t="shared" si="27"/>
        <v>39051</v>
      </c>
      <c r="AR91" s="12">
        <f t="shared" si="28"/>
        <v>9.6339113680162361E-2</v>
      </c>
      <c r="AS91" s="12">
        <f t="shared" si="29"/>
        <v>0.11569533841526895</v>
      </c>
      <c r="AT91" s="12">
        <f t="shared" si="30"/>
        <v>-0.10014702577940404</v>
      </c>
      <c r="AU91" s="12">
        <f t="shared" si="31"/>
        <v>8.079080104429745E-2</v>
      </c>
      <c r="AV91" s="1"/>
    </row>
    <row r="92" spans="1:48" x14ac:dyDescent="0.3">
      <c r="A92" s="16" t="s">
        <v>147</v>
      </c>
      <c r="N92" s="1"/>
      <c r="O92" s="16" t="s">
        <v>147</v>
      </c>
      <c r="P92" s="19">
        <v>39082</v>
      </c>
      <c r="Q92" s="20">
        <v>208.1</v>
      </c>
      <c r="R92" s="20">
        <v>77.400999999999996</v>
      </c>
      <c r="S92" s="20">
        <v>140.19999999999999</v>
      </c>
      <c r="T92" s="20">
        <v>21.734999999999999</v>
      </c>
      <c r="U92" s="20">
        <v>229.8</v>
      </c>
      <c r="V92" s="20">
        <v>5.93</v>
      </c>
      <c r="W92" s="20">
        <v>242.7</v>
      </c>
      <c r="X92" s="20">
        <v>23.83</v>
      </c>
      <c r="Y92" s="21">
        <v>257.71039999999999</v>
      </c>
      <c r="Z92" s="1"/>
      <c r="AA92" s="13">
        <f t="shared" si="16"/>
        <v>0.43706293706293753</v>
      </c>
      <c r="AB92" s="13">
        <f t="shared" si="32"/>
        <v>0.19926075268817206</v>
      </c>
      <c r="AC92" s="13">
        <f t="shared" si="17"/>
        <v>0.2892561983470987</v>
      </c>
      <c r="AD92" s="13">
        <f t="shared" si="33"/>
        <v>0.800739247311828</v>
      </c>
      <c r="AE92" s="13">
        <f t="shared" si="18"/>
        <v>0.31870828035600074</v>
      </c>
      <c r="AF92" s="13">
        <f t="shared" si="19"/>
        <v>29.759999999999998</v>
      </c>
      <c r="AG92" s="1"/>
      <c r="AH92" s="10">
        <f t="shared" si="20"/>
        <v>39082</v>
      </c>
      <c r="AI92" s="14">
        <f t="shared" si="21"/>
        <v>0.14436958614051151</v>
      </c>
      <c r="AJ92" s="14">
        <f t="shared" si="22"/>
        <v>0.31870828035600074</v>
      </c>
      <c r="AK92" s="14">
        <f t="shared" si="23"/>
        <v>0</v>
      </c>
      <c r="AL92" s="1"/>
      <c r="AM92" s="15">
        <f t="shared" si="24"/>
        <v>0.38449115644500714</v>
      </c>
      <c r="AN92" s="15">
        <f t="shared" si="25"/>
        <v>0.28081032544799162</v>
      </c>
      <c r="AO92" s="15">
        <f t="shared" si="26"/>
        <v>0.33469851810700124</v>
      </c>
      <c r="AP92" s="1"/>
      <c r="AQ92" s="11">
        <f t="shared" si="27"/>
        <v>39082</v>
      </c>
      <c r="AR92" s="12">
        <f t="shared" si="28"/>
        <v>0.14436958614051151</v>
      </c>
      <c r="AS92" s="12">
        <f t="shared" si="29"/>
        <v>0.12254051528267827</v>
      </c>
      <c r="AT92" s="12">
        <f t="shared" si="30"/>
        <v>0</v>
      </c>
      <c r="AU92" s="12">
        <f t="shared" si="31"/>
        <v>2.1829070857833241E-2</v>
      </c>
      <c r="AV92" s="1"/>
    </row>
    <row r="93" spans="1:48" x14ac:dyDescent="0.3">
      <c r="A93" s="16" t="s">
        <v>148</v>
      </c>
      <c r="N93" s="1"/>
      <c r="O93" s="16" t="s">
        <v>148</v>
      </c>
      <c r="P93" s="19">
        <v>39113</v>
      </c>
      <c r="Q93" s="20">
        <v>208.6</v>
      </c>
      <c r="R93" s="20">
        <v>77.421000000000006</v>
      </c>
      <c r="S93" s="20">
        <v>140.25800000000001</v>
      </c>
      <c r="T93" s="20">
        <v>21.629000000000001</v>
      </c>
      <c r="U93" s="20">
        <v>230.547</v>
      </c>
      <c r="V93" s="20">
        <v>5.9340000000000002</v>
      </c>
      <c r="W93" s="20">
        <v>243.345</v>
      </c>
      <c r="X93" s="20">
        <v>23.815999999999999</v>
      </c>
      <c r="Y93" s="21">
        <v>258.63060000000002</v>
      </c>
      <c r="Z93" s="1"/>
      <c r="AA93" s="13">
        <f t="shared" si="16"/>
        <v>0.32506527415143704</v>
      </c>
      <c r="AB93" s="13">
        <f t="shared" si="32"/>
        <v>0.19946218487394959</v>
      </c>
      <c r="AC93" s="13">
        <f t="shared" si="17"/>
        <v>0.26576019777504456</v>
      </c>
      <c r="AD93" s="13">
        <f t="shared" si="33"/>
        <v>0.80053781512605038</v>
      </c>
      <c r="AE93" s="13">
        <f t="shared" si="18"/>
        <v>0.27758931788319624</v>
      </c>
      <c r="AF93" s="13">
        <f t="shared" si="19"/>
        <v>29.75</v>
      </c>
      <c r="AG93" s="1"/>
      <c r="AH93" s="10">
        <f t="shared" si="20"/>
        <v>39113</v>
      </c>
      <c r="AI93" s="14">
        <f t="shared" si="21"/>
        <v>0.24026910139356081</v>
      </c>
      <c r="AJ93" s="14">
        <f t="shared" si="22"/>
        <v>0.27758931788319624</v>
      </c>
      <c r="AK93" s="14">
        <f t="shared" si="23"/>
        <v>4.1369472182611382E-2</v>
      </c>
      <c r="AL93" s="1"/>
      <c r="AM93" s="15">
        <f t="shared" si="24"/>
        <v>0.38426266775164358</v>
      </c>
      <c r="AN93" s="15">
        <f t="shared" si="25"/>
        <v>0.27936864674958989</v>
      </c>
      <c r="AO93" s="15">
        <f t="shared" si="26"/>
        <v>0.33636868549876653</v>
      </c>
      <c r="AP93" s="1"/>
      <c r="AQ93" s="11">
        <f t="shared" si="27"/>
        <v>39113</v>
      </c>
      <c r="AR93" s="12">
        <f t="shared" si="28"/>
        <v>0.24026910139356081</v>
      </c>
      <c r="AS93" s="12">
        <f t="shared" si="29"/>
        <v>0.10666721182915601</v>
      </c>
      <c r="AT93" s="12">
        <f t="shared" si="30"/>
        <v>1.1557333460400944E-2</v>
      </c>
      <c r="AU93" s="12">
        <f t="shared" si="31"/>
        <v>0.12204455610400386</v>
      </c>
      <c r="AV93" s="1"/>
    </row>
    <row r="94" spans="1:48" x14ac:dyDescent="0.3">
      <c r="A94" s="16" t="s">
        <v>149</v>
      </c>
      <c r="N94" s="1"/>
      <c r="O94" s="16" t="s">
        <v>149</v>
      </c>
      <c r="P94" s="19">
        <v>39141</v>
      </c>
      <c r="Q94" s="20">
        <v>209.13499999999999</v>
      </c>
      <c r="R94" s="20">
        <v>77.418000000000006</v>
      </c>
      <c r="S94" s="20">
        <v>140.29900000000001</v>
      </c>
      <c r="T94" s="20">
        <v>21.617999999999999</v>
      </c>
      <c r="U94" s="20">
        <v>231.54599999999999</v>
      </c>
      <c r="V94" s="20">
        <v>5.9269999999999996</v>
      </c>
      <c r="W94" s="20">
        <v>244.02</v>
      </c>
      <c r="X94" s="20">
        <v>23.754999999999999</v>
      </c>
      <c r="Y94" s="21">
        <v>259.62990000000002</v>
      </c>
      <c r="Z94" s="1"/>
      <c r="AA94" s="13">
        <f t="shared" si="16"/>
        <v>0.43331728454500951</v>
      </c>
      <c r="AB94" s="13">
        <f t="shared" si="32"/>
        <v>0.19968330975001683</v>
      </c>
      <c r="AC94" s="13">
        <f t="shared" si="17"/>
        <v>0.27738396104297625</v>
      </c>
      <c r="AD94" s="13">
        <f t="shared" si="33"/>
        <v>0.8003166902499832</v>
      </c>
      <c r="AE94" s="13">
        <f t="shared" si="18"/>
        <v>0.30852124318018231</v>
      </c>
      <c r="AF94" s="13">
        <f t="shared" si="19"/>
        <v>29.681999999999999</v>
      </c>
      <c r="AG94" s="1"/>
      <c r="AH94" s="10">
        <f t="shared" si="20"/>
        <v>39141</v>
      </c>
      <c r="AI94" s="14">
        <f t="shared" si="21"/>
        <v>0.2564717162032582</v>
      </c>
      <c r="AJ94" s="14">
        <f t="shared" si="22"/>
        <v>0.30852124318018231</v>
      </c>
      <c r="AK94" s="14">
        <f t="shared" si="23"/>
        <v>2.9231844172879131E-2</v>
      </c>
      <c r="AL94" s="1"/>
      <c r="AM94" s="15">
        <f t="shared" si="24"/>
        <v>0.38339920948616596</v>
      </c>
      <c r="AN94" s="15">
        <f t="shared" si="25"/>
        <v>0.2792373866542664</v>
      </c>
      <c r="AO94" s="15">
        <f t="shared" si="26"/>
        <v>0.33736340385956765</v>
      </c>
      <c r="AP94" s="1"/>
      <c r="AQ94" s="11">
        <f t="shared" si="27"/>
        <v>39141</v>
      </c>
      <c r="AR94" s="12">
        <f t="shared" si="28"/>
        <v>0.2564717162032582</v>
      </c>
      <c r="AS94" s="12">
        <f t="shared" si="29"/>
        <v>0.11828680074497107</v>
      </c>
      <c r="AT94" s="12">
        <f t="shared" si="30"/>
        <v>8.1626237739195143E-3</v>
      </c>
      <c r="AU94" s="12">
        <f t="shared" si="31"/>
        <v>0.13002229168436763</v>
      </c>
      <c r="AV94" s="1"/>
    </row>
    <row r="95" spans="1:48" x14ac:dyDescent="0.3">
      <c r="A95" s="16" t="s">
        <v>150</v>
      </c>
      <c r="N95" s="1"/>
      <c r="O95" s="16" t="s">
        <v>150</v>
      </c>
      <c r="P95" s="19">
        <v>39172</v>
      </c>
      <c r="Q95" s="20">
        <v>209.41800000000001</v>
      </c>
      <c r="R95" s="20">
        <v>77.016999999999996</v>
      </c>
      <c r="S95" s="20">
        <v>140.255</v>
      </c>
      <c r="T95" s="20">
        <v>21.538</v>
      </c>
      <c r="U95" s="20">
        <v>232.34899999999999</v>
      </c>
      <c r="V95" s="20">
        <v>5.8920000000000003</v>
      </c>
      <c r="W95" s="20">
        <v>244.602</v>
      </c>
      <c r="X95" s="20">
        <v>23.597000000000001</v>
      </c>
      <c r="Y95" s="21">
        <v>259.97070000000002</v>
      </c>
      <c r="Z95" s="1"/>
      <c r="AA95" s="13">
        <f t="shared" si="16"/>
        <v>0.34679934008792213</v>
      </c>
      <c r="AB95" s="13">
        <f t="shared" si="32"/>
        <v>0.19980331649089492</v>
      </c>
      <c r="AC95" s="13">
        <f t="shared" si="17"/>
        <v>0.23850504057043587</v>
      </c>
      <c r="AD95" s="13">
        <f t="shared" si="33"/>
        <v>0.80019668350910511</v>
      </c>
      <c r="AE95" s="13">
        <f t="shared" si="18"/>
        <v>0.26014260077108797</v>
      </c>
      <c r="AF95" s="13">
        <f t="shared" si="19"/>
        <v>29.489000000000001</v>
      </c>
      <c r="AG95" s="1"/>
      <c r="AH95" s="10">
        <f t="shared" si="20"/>
        <v>39172</v>
      </c>
      <c r="AI95" s="14">
        <f t="shared" si="21"/>
        <v>0.13531929136682785</v>
      </c>
      <c r="AJ95" s="14">
        <f t="shared" si="22"/>
        <v>0.26014260077108797</v>
      </c>
      <c r="AK95" s="14">
        <f t="shared" si="23"/>
        <v>-3.1361592028461456E-2</v>
      </c>
      <c r="AL95" s="1"/>
      <c r="AM95" s="15">
        <f t="shared" si="24"/>
        <v>0.38288949193035304</v>
      </c>
      <c r="AN95" s="15">
        <f t="shared" si="25"/>
        <v>0.27965254424347874</v>
      </c>
      <c r="AO95" s="15">
        <f t="shared" si="26"/>
        <v>0.33745796382616822</v>
      </c>
      <c r="AP95" s="1"/>
      <c r="AQ95" s="11">
        <f t="shared" si="27"/>
        <v>39172</v>
      </c>
      <c r="AR95" s="12">
        <f t="shared" si="28"/>
        <v>0.13531929136682785</v>
      </c>
      <c r="AS95" s="12">
        <f t="shared" si="29"/>
        <v>9.9605868238682546E-2</v>
      </c>
      <c r="AT95" s="12">
        <f t="shared" si="30"/>
        <v>-8.7703490022852468E-3</v>
      </c>
      <c r="AU95" s="12">
        <f t="shared" si="31"/>
        <v>4.4483772130430553E-2</v>
      </c>
      <c r="AV95" s="1"/>
    </row>
    <row r="96" spans="1:48" x14ac:dyDescent="0.3">
      <c r="A96" s="16" t="s">
        <v>151</v>
      </c>
      <c r="N96" s="1"/>
      <c r="O96" s="16" t="s">
        <v>151</v>
      </c>
      <c r="P96" s="19">
        <v>39202</v>
      </c>
      <c r="Q96" s="20">
        <v>209.74700000000001</v>
      </c>
      <c r="R96" s="20">
        <v>76.661000000000001</v>
      </c>
      <c r="S96" s="20">
        <v>140.11500000000001</v>
      </c>
      <c r="T96" s="20">
        <v>21.388999999999999</v>
      </c>
      <c r="U96" s="20">
        <v>232.96</v>
      </c>
      <c r="V96" s="20">
        <v>5.8659999999999997</v>
      </c>
      <c r="W96" s="20">
        <v>244.99299999999999</v>
      </c>
      <c r="X96" s="20">
        <v>23.481999999999999</v>
      </c>
      <c r="Y96" s="21">
        <v>260.86149999999998</v>
      </c>
      <c r="Z96" s="1"/>
      <c r="AA96" s="13">
        <f t="shared" si="16"/>
        <v>0.26296648576065174</v>
      </c>
      <c r="AB96" s="13">
        <f t="shared" si="32"/>
        <v>0.19987733406024261</v>
      </c>
      <c r="AC96" s="13">
        <f t="shared" si="17"/>
        <v>0.15985151388786534</v>
      </c>
      <c r="AD96" s="13">
        <f t="shared" si="33"/>
        <v>0.80012266593975745</v>
      </c>
      <c r="AE96" s="13">
        <f t="shared" si="18"/>
        <v>0.18046185956749478</v>
      </c>
      <c r="AF96" s="13">
        <f t="shared" si="19"/>
        <v>29.347999999999999</v>
      </c>
      <c r="AG96" s="1"/>
      <c r="AH96" s="10">
        <f t="shared" si="20"/>
        <v>39202</v>
      </c>
      <c r="AI96" s="14">
        <f t="shared" si="21"/>
        <v>0.1571020638149575</v>
      </c>
      <c r="AJ96" s="14">
        <f t="shared" si="22"/>
        <v>0.18046185956749478</v>
      </c>
      <c r="AK96" s="14">
        <f t="shared" si="23"/>
        <v>-9.9818188299872629E-2</v>
      </c>
      <c r="AL96" s="1"/>
      <c r="AM96" s="15">
        <f t="shared" si="24"/>
        <v>0.38282829600448726</v>
      </c>
      <c r="AN96" s="15">
        <f t="shared" si="25"/>
        <v>0.27900757882104327</v>
      </c>
      <c r="AO96" s="15">
        <f t="shared" si="26"/>
        <v>0.33816412517446948</v>
      </c>
      <c r="AP96" s="1"/>
      <c r="AQ96" s="11">
        <f t="shared" si="27"/>
        <v>39202</v>
      </c>
      <c r="AR96" s="12">
        <f t="shared" si="28"/>
        <v>0.1571020638149575</v>
      </c>
      <c r="AS96" s="12">
        <f t="shared" si="29"/>
        <v>6.9085906192025107E-2</v>
      </c>
      <c r="AT96" s="12">
        <f t="shared" si="30"/>
        <v>-2.785003103985045E-2</v>
      </c>
      <c r="AU96" s="12">
        <f t="shared" si="31"/>
        <v>0.11586618866278285</v>
      </c>
      <c r="AV96" s="1"/>
    </row>
    <row r="97" spans="1:48" x14ac:dyDescent="0.3">
      <c r="A97" s="16" t="s">
        <v>152</v>
      </c>
      <c r="N97" s="1"/>
      <c r="O97" s="16" t="s">
        <v>152</v>
      </c>
      <c r="P97" s="19">
        <v>39233</v>
      </c>
      <c r="Q97" s="20">
        <v>210.05799999999999</v>
      </c>
      <c r="R97" s="20">
        <v>76.197000000000003</v>
      </c>
      <c r="S97" s="20">
        <v>139.983</v>
      </c>
      <c r="T97" s="20">
        <v>21.187000000000001</v>
      </c>
      <c r="U97" s="20">
        <v>233.65600000000001</v>
      </c>
      <c r="V97" s="20">
        <v>5.8449999999999998</v>
      </c>
      <c r="W97" s="20">
        <v>245.23599999999999</v>
      </c>
      <c r="X97" s="20">
        <v>23.363</v>
      </c>
      <c r="Y97" s="21">
        <v>261.79149999999998</v>
      </c>
      <c r="Z97" s="1"/>
      <c r="AA97" s="13">
        <f t="shared" si="16"/>
        <v>0.29876373626374075</v>
      </c>
      <c r="AB97" s="13">
        <f t="shared" si="32"/>
        <v>0.20011640646398246</v>
      </c>
      <c r="AC97" s="13">
        <f t="shared" si="17"/>
        <v>9.9186507369597443E-2</v>
      </c>
      <c r="AD97" s="13">
        <f t="shared" si="33"/>
        <v>0.79988359353601757</v>
      </c>
      <c r="AE97" s="13">
        <f t="shared" si="18"/>
        <v>0.1391251852279331</v>
      </c>
      <c r="AF97" s="13">
        <f t="shared" si="19"/>
        <v>29.207999999999998</v>
      </c>
      <c r="AG97" s="1"/>
      <c r="AH97" s="10">
        <f t="shared" si="20"/>
        <v>39233</v>
      </c>
      <c r="AI97" s="14">
        <f t="shared" si="21"/>
        <v>0.14827387280865928</v>
      </c>
      <c r="AJ97" s="14">
        <f t="shared" si="22"/>
        <v>0.1391251852279331</v>
      </c>
      <c r="AK97" s="14">
        <f t="shared" si="23"/>
        <v>-9.4208328872715269E-2</v>
      </c>
      <c r="AL97" s="1"/>
      <c r="AM97" s="15">
        <f t="shared" si="24"/>
        <v>0.38332217803850543</v>
      </c>
      <c r="AN97" s="15">
        <f t="shared" si="25"/>
        <v>0.2780555664921191</v>
      </c>
      <c r="AO97" s="15">
        <f t="shared" si="26"/>
        <v>0.33862225546937541</v>
      </c>
      <c r="AP97" s="1"/>
      <c r="AQ97" s="11">
        <f t="shared" si="27"/>
        <v>39233</v>
      </c>
      <c r="AR97" s="12">
        <f t="shared" si="28"/>
        <v>0.14827387280865928</v>
      </c>
      <c r="AS97" s="12">
        <f t="shared" si="29"/>
        <v>5.3329769021581819E-2</v>
      </c>
      <c r="AT97" s="12">
        <f t="shared" si="30"/>
        <v>-2.6195150252978704E-2</v>
      </c>
      <c r="AU97" s="12">
        <f t="shared" si="31"/>
        <v>0.12113925404005617</v>
      </c>
      <c r="AV97" s="1"/>
    </row>
    <row r="98" spans="1:48" x14ac:dyDescent="0.3">
      <c r="A98" s="16" t="s">
        <v>153</v>
      </c>
      <c r="N98" s="1"/>
      <c r="O98" s="16" t="s">
        <v>153</v>
      </c>
      <c r="P98" s="19">
        <v>39263</v>
      </c>
      <c r="Q98" s="20">
        <v>210.392</v>
      </c>
      <c r="R98" s="20">
        <v>76.106999999999999</v>
      </c>
      <c r="S98" s="20">
        <v>139.83699999999999</v>
      </c>
      <c r="T98" s="20">
        <v>21.007000000000001</v>
      </c>
      <c r="U98" s="20">
        <v>234.28299999999999</v>
      </c>
      <c r="V98" s="20">
        <v>5.8470000000000004</v>
      </c>
      <c r="W98" s="20">
        <v>245.69</v>
      </c>
      <c r="X98" s="20">
        <v>23.361000000000001</v>
      </c>
      <c r="Y98" s="21">
        <v>262.6465</v>
      </c>
      <c r="Z98" s="1"/>
      <c r="AA98" s="13">
        <f t="shared" ref="AA98:AA161" si="34">(U98/U97 - 1)*100</f>
        <v>0.26834320539594891</v>
      </c>
      <c r="AB98" s="13">
        <f t="shared" si="32"/>
        <v>0.2001848808545604</v>
      </c>
      <c r="AC98" s="13">
        <f t="shared" ref="AC98:AC161" si="35">(W98/W97-1)*100</f>
        <v>0.18512779526660417</v>
      </c>
      <c r="AD98" s="13">
        <f t="shared" si="33"/>
        <v>0.79981511914543957</v>
      </c>
      <c r="AE98" s="13">
        <f t="shared" ref="AE98:AE161" si="36">AA98*AB98+AC98*AD98</f>
        <v>0.20178626222861043</v>
      </c>
      <c r="AF98" s="13">
        <f t="shared" ref="AF98:AF161" si="37">V98+X98</f>
        <v>29.208000000000002</v>
      </c>
      <c r="AG98" s="1"/>
      <c r="AH98" s="10">
        <f t="shared" ref="AH98:AH161" si="38">P98</f>
        <v>39263</v>
      </c>
      <c r="AI98" s="14">
        <f t="shared" ref="AI98:AI161" si="39">(Q98-Q97)/Q97*100</f>
        <v>0.15900370373896885</v>
      </c>
      <c r="AJ98" s="14">
        <f t="shared" ref="AJ98:AJ161" si="40">AE98</f>
        <v>0.20178626222861043</v>
      </c>
      <c r="AK98" s="14">
        <f t="shared" ref="AK98:AK161" si="41">(S98-S97)/S97*100</f>
        <v>-0.10429837908890009</v>
      </c>
      <c r="AL98" s="1"/>
      <c r="AM98" s="15">
        <f t="shared" ref="AM98:AM161" si="42">AF98/R98</f>
        <v>0.38377547400370532</v>
      </c>
      <c r="AN98" s="15">
        <f t="shared" ref="AN98:AN161" si="43">T98/R98</f>
        <v>0.27601928863310865</v>
      </c>
      <c r="AO98" s="15">
        <f t="shared" ref="AO98:AO161" si="44">1-SUM(AM98:AN98)</f>
        <v>0.34020523736318609</v>
      </c>
      <c r="AP98" s="1"/>
      <c r="AQ98" s="11">
        <f t="shared" ref="AQ98:AQ161" si="45">AH98</f>
        <v>39263</v>
      </c>
      <c r="AR98" s="12">
        <f t="shared" ref="AR98:AR161" si="46">AI98</f>
        <v>0.15900370373896885</v>
      </c>
      <c r="AS98" s="12">
        <f t="shared" ref="AS98:AS161" si="47">AM98*AJ98</f>
        <v>7.7440618434220954E-2</v>
      </c>
      <c r="AT98" s="12">
        <f t="shared" ref="AT98:AT161" si="48">AN98*AK98</f>
        <v>-2.87883644017045E-2</v>
      </c>
      <c r="AU98" s="12">
        <f t="shared" ref="AU98:AU161" si="49">AR98-AS98-AT98</f>
        <v>0.1103514497064524</v>
      </c>
      <c r="AV98" s="1"/>
    </row>
    <row r="99" spans="1:48" x14ac:dyDescent="0.3">
      <c r="A99" s="16" t="s">
        <v>154</v>
      </c>
      <c r="N99" s="1"/>
      <c r="O99" s="16" t="s">
        <v>154</v>
      </c>
      <c r="P99" s="19">
        <v>39294</v>
      </c>
      <c r="Q99" s="20">
        <v>210.773</v>
      </c>
      <c r="R99" s="20">
        <v>76.227999999999994</v>
      </c>
      <c r="S99" s="20">
        <v>139.851</v>
      </c>
      <c r="T99" s="20">
        <v>20.887</v>
      </c>
      <c r="U99" s="20">
        <v>234.99600000000001</v>
      </c>
      <c r="V99" s="20">
        <v>5.8650000000000002</v>
      </c>
      <c r="W99" s="20">
        <v>246.149</v>
      </c>
      <c r="X99" s="20">
        <v>23.41</v>
      </c>
      <c r="Y99" s="21">
        <v>263.40379999999999</v>
      </c>
      <c r="Z99" s="1"/>
      <c r="AA99" s="13">
        <f t="shared" si="34"/>
        <v>0.30433279409944891</v>
      </c>
      <c r="AB99" s="13">
        <f t="shared" si="32"/>
        <v>0.20034158838599489</v>
      </c>
      <c r="AC99" s="13">
        <f t="shared" si="35"/>
        <v>0.18682079042695587</v>
      </c>
      <c r="AD99" s="13">
        <f t="shared" si="33"/>
        <v>0.79965841161400519</v>
      </c>
      <c r="AE99" s="13">
        <f t="shared" si="36"/>
        <v>0.210363331897124</v>
      </c>
      <c r="AF99" s="13">
        <f t="shared" si="37"/>
        <v>29.274999999999999</v>
      </c>
      <c r="AG99" s="1"/>
      <c r="AH99" s="10">
        <f t="shared" si="38"/>
        <v>39294</v>
      </c>
      <c r="AI99" s="14">
        <f t="shared" si="39"/>
        <v>0.18109053576181613</v>
      </c>
      <c r="AJ99" s="14">
        <f t="shared" si="40"/>
        <v>0.210363331897124</v>
      </c>
      <c r="AK99" s="14">
        <f t="shared" si="41"/>
        <v>1.001165642856326E-2</v>
      </c>
      <c r="AL99" s="1"/>
      <c r="AM99" s="15">
        <f t="shared" si="42"/>
        <v>0.38404523272288399</v>
      </c>
      <c r="AN99" s="15">
        <f t="shared" si="43"/>
        <v>0.27400692658865511</v>
      </c>
      <c r="AO99" s="15">
        <f t="shared" si="44"/>
        <v>0.34194784068846085</v>
      </c>
      <c r="AP99" s="1"/>
      <c r="AQ99" s="11">
        <f t="shared" si="45"/>
        <v>39294</v>
      </c>
      <c r="AR99" s="12">
        <f t="shared" si="46"/>
        <v>0.18109053576181613</v>
      </c>
      <c r="AS99" s="12">
        <f t="shared" si="47"/>
        <v>8.0789034754792266E-2</v>
      </c>
      <c r="AT99" s="12">
        <f t="shared" si="48"/>
        <v>2.7432632080521702E-3</v>
      </c>
      <c r="AU99" s="12">
        <f t="shared" si="49"/>
        <v>9.75582377989717E-2</v>
      </c>
      <c r="AV99" s="1"/>
    </row>
    <row r="100" spans="1:48" x14ac:dyDescent="0.3">
      <c r="A100" s="16" t="s">
        <v>155</v>
      </c>
      <c r="N100" s="1"/>
      <c r="O100" s="16" t="s">
        <v>155</v>
      </c>
      <c r="P100" s="19">
        <v>39325</v>
      </c>
      <c r="Q100" s="20">
        <v>211.119</v>
      </c>
      <c r="R100" s="20">
        <v>76.497</v>
      </c>
      <c r="S100" s="20">
        <v>139.80799999999999</v>
      </c>
      <c r="T100" s="20">
        <v>20.946000000000002</v>
      </c>
      <c r="U100" s="20">
        <v>235.524</v>
      </c>
      <c r="V100" s="20">
        <v>5.89</v>
      </c>
      <c r="W100" s="20">
        <v>246.815</v>
      </c>
      <c r="X100" s="20">
        <v>23.516999999999999</v>
      </c>
      <c r="Y100" s="21">
        <v>263.96199999999999</v>
      </c>
      <c r="Z100" s="1"/>
      <c r="AA100" s="13">
        <f t="shared" si="34"/>
        <v>0.22468467548384385</v>
      </c>
      <c r="AB100" s="13">
        <f t="shared" si="32"/>
        <v>0.20029244737647497</v>
      </c>
      <c r="AC100" s="13">
        <f t="shared" si="35"/>
        <v>0.27056782680408009</v>
      </c>
      <c r="AD100" s="13">
        <f t="shared" si="33"/>
        <v>0.799707552623525</v>
      </c>
      <c r="AE100" s="13">
        <f t="shared" si="36"/>
        <v>0.26137777813280483</v>
      </c>
      <c r="AF100" s="13">
        <f t="shared" si="37"/>
        <v>29.407</v>
      </c>
      <c r="AG100" s="1"/>
      <c r="AH100" s="10">
        <f t="shared" si="38"/>
        <v>39325</v>
      </c>
      <c r="AI100" s="14">
        <f t="shared" si="39"/>
        <v>0.16415764827563475</v>
      </c>
      <c r="AJ100" s="14">
        <f t="shared" si="40"/>
        <v>0.26137777813280483</v>
      </c>
      <c r="AK100" s="14">
        <f t="shared" si="41"/>
        <v>-3.0747009317063426E-2</v>
      </c>
      <c r="AL100" s="1"/>
      <c r="AM100" s="15">
        <f t="shared" si="42"/>
        <v>0.38442030406421168</v>
      </c>
      <c r="AN100" s="15">
        <f t="shared" si="43"/>
        <v>0.27381465939840782</v>
      </c>
      <c r="AO100" s="15">
        <f t="shared" si="44"/>
        <v>0.34176503653738055</v>
      </c>
      <c r="AP100" s="1"/>
      <c r="AQ100" s="11">
        <f t="shared" si="45"/>
        <v>39325</v>
      </c>
      <c r="AR100" s="12">
        <f t="shared" si="46"/>
        <v>0.16415764827563475</v>
      </c>
      <c r="AS100" s="12">
        <f t="shared" si="47"/>
        <v>0.10047892494544089</v>
      </c>
      <c r="AT100" s="12">
        <f t="shared" si="48"/>
        <v>-8.4189818836713937E-3</v>
      </c>
      <c r="AU100" s="12">
        <f t="shared" si="49"/>
        <v>7.2097705213865257E-2</v>
      </c>
      <c r="AV100" s="1"/>
    </row>
    <row r="101" spans="1:48" x14ac:dyDescent="0.3">
      <c r="A101" s="16" t="s">
        <v>156</v>
      </c>
      <c r="N101" s="1"/>
      <c r="O101" s="16" t="s">
        <v>156</v>
      </c>
      <c r="P101" s="19">
        <v>39355</v>
      </c>
      <c r="Q101" s="20">
        <v>211.554</v>
      </c>
      <c r="R101" s="20">
        <v>76.474000000000004</v>
      </c>
      <c r="S101" s="20">
        <v>139.77799999999999</v>
      </c>
      <c r="T101" s="20">
        <v>21.029</v>
      </c>
      <c r="U101" s="20">
        <v>236.239</v>
      </c>
      <c r="V101" s="20">
        <v>5.8920000000000003</v>
      </c>
      <c r="W101" s="20">
        <v>247.48699999999999</v>
      </c>
      <c r="X101" s="20">
        <v>23.515999999999998</v>
      </c>
      <c r="Y101" s="21">
        <v>264.77420000000001</v>
      </c>
      <c r="Z101" s="1"/>
      <c r="AA101" s="13">
        <f t="shared" si="34"/>
        <v>0.30357840389938495</v>
      </c>
      <c r="AB101" s="13">
        <f t="shared" si="32"/>
        <v>0.20035364526659416</v>
      </c>
      <c r="AC101" s="13">
        <f t="shared" si="35"/>
        <v>0.27226870327978769</v>
      </c>
      <c r="AD101" s="13">
        <f t="shared" si="33"/>
        <v>0.79964635473340584</v>
      </c>
      <c r="AE101" s="13">
        <f t="shared" si="36"/>
        <v>0.27854171593112975</v>
      </c>
      <c r="AF101" s="13">
        <f t="shared" si="37"/>
        <v>29.407999999999998</v>
      </c>
      <c r="AG101" s="1"/>
      <c r="AH101" s="10">
        <f t="shared" si="38"/>
        <v>39355</v>
      </c>
      <c r="AI101" s="14">
        <f t="shared" si="39"/>
        <v>0.20604493200517354</v>
      </c>
      <c r="AJ101" s="14">
        <f t="shared" si="40"/>
        <v>0.27854171593112975</v>
      </c>
      <c r="AK101" s="14">
        <f t="shared" si="41"/>
        <v>-2.1457999542230159E-2</v>
      </c>
      <c r="AL101" s="1"/>
      <c r="AM101" s="15">
        <f t="shared" si="42"/>
        <v>0.38454899704474721</v>
      </c>
      <c r="AN101" s="15">
        <f t="shared" si="43"/>
        <v>0.27498234694144413</v>
      </c>
      <c r="AO101" s="15">
        <f t="shared" si="44"/>
        <v>0.3404686560138086</v>
      </c>
      <c r="AP101" s="1"/>
      <c r="AQ101" s="11">
        <f t="shared" si="45"/>
        <v>39355</v>
      </c>
      <c r="AR101" s="12">
        <f t="shared" si="46"/>
        <v>0.20604493200517354</v>
      </c>
      <c r="AS101" s="12">
        <f t="shared" si="47"/>
        <v>0.10711293749643883</v>
      </c>
      <c r="AT101" s="12">
        <f t="shared" si="48"/>
        <v>-5.900571074790883E-3</v>
      </c>
      <c r="AU101" s="12">
        <f t="shared" si="49"/>
        <v>0.10483256558352561</v>
      </c>
      <c r="AV101" s="1"/>
    </row>
    <row r="102" spans="1:48" x14ac:dyDescent="0.3">
      <c r="A102" s="16" t="s">
        <v>157</v>
      </c>
      <c r="N102" s="1"/>
      <c r="O102" s="16" t="s">
        <v>157</v>
      </c>
      <c r="P102" s="19">
        <v>39386</v>
      </c>
      <c r="Q102" s="20">
        <v>212.077</v>
      </c>
      <c r="R102" s="20">
        <v>76.558999999999997</v>
      </c>
      <c r="S102" s="20">
        <v>139.93299999999999</v>
      </c>
      <c r="T102" s="20">
        <v>21.085000000000001</v>
      </c>
      <c r="U102" s="20">
        <v>237.18</v>
      </c>
      <c r="V102" s="20">
        <v>5.907</v>
      </c>
      <c r="W102" s="20">
        <v>248.07499999999999</v>
      </c>
      <c r="X102" s="20">
        <v>23.521000000000001</v>
      </c>
      <c r="Y102" s="21">
        <v>265.65699999999998</v>
      </c>
      <c r="Z102" s="1"/>
      <c r="AA102" s="13">
        <f t="shared" si="34"/>
        <v>0.39832542467586052</v>
      </c>
      <c r="AB102" s="13">
        <f t="shared" si="32"/>
        <v>0.2007271985863803</v>
      </c>
      <c r="AC102" s="13">
        <f t="shared" si="35"/>
        <v>0.23758823695789744</v>
      </c>
      <c r="AD102" s="13">
        <f t="shared" si="33"/>
        <v>0.79927280141361967</v>
      </c>
      <c r="AE102" s="13">
        <f t="shared" si="36"/>
        <v>0.26985256235717731</v>
      </c>
      <c r="AF102" s="13">
        <f t="shared" si="37"/>
        <v>29.428000000000001</v>
      </c>
      <c r="AG102" s="1"/>
      <c r="AH102" s="10">
        <f t="shared" si="38"/>
        <v>39386</v>
      </c>
      <c r="AI102" s="14">
        <f t="shared" si="39"/>
        <v>0.24721820433553426</v>
      </c>
      <c r="AJ102" s="14">
        <f t="shared" si="40"/>
        <v>0.26985256235717731</v>
      </c>
      <c r="AK102" s="14">
        <f t="shared" si="41"/>
        <v>0.11089012577086604</v>
      </c>
      <c r="AL102" s="1"/>
      <c r="AM102" s="15">
        <f t="shared" si="42"/>
        <v>0.38438328609307859</v>
      </c>
      <c r="AN102" s="15">
        <f t="shared" si="43"/>
        <v>0.27540850847059134</v>
      </c>
      <c r="AO102" s="15">
        <f t="shared" si="44"/>
        <v>0.34020820543633001</v>
      </c>
      <c r="AP102" s="1"/>
      <c r="AQ102" s="11">
        <f t="shared" si="45"/>
        <v>39386</v>
      </c>
      <c r="AR102" s="12">
        <f t="shared" si="46"/>
        <v>0.24721820433553426</v>
      </c>
      <c r="AS102" s="12">
        <f t="shared" si="47"/>
        <v>0.10372681467948922</v>
      </c>
      <c r="AT102" s="12">
        <f t="shared" si="48"/>
        <v>3.0540084142670499E-2</v>
      </c>
      <c r="AU102" s="12">
        <f t="shared" si="49"/>
        <v>0.11295130551337455</v>
      </c>
      <c r="AV102" s="1"/>
    </row>
    <row r="103" spans="1:48" x14ac:dyDescent="0.3">
      <c r="A103" s="16" t="s">
        <v>158</v>
      </c>
      <c r="N103" s="1"/>
      <c r="O103" s="16" t="s">
        <v>158</v>
      </c>
      <c r="P103" s="19">
        <v>39416</v>
      </c>
      <c r="Q103" s="20">
        <v>212.66</v>
      </c>
      <c r="R103" s="20">
        <v>76.149000000000001</v>
      </c>
      <c r="S103" s="20">
        <v>140.196</v>
      </c>
      <c r="T103" s="20">
        <v>20.966999999999999</v>
      </c>
      <c r="U103" s="20">
        <v>238.06299999999999</v>
      </c>
      <c r="V103" s="20">
        <v>5.8970000000000002</v>
      </c>
      <c r="W103" s="20">
        <v>248.876</v>
      </c>
      <c r="X103" s="20">
        <v>23.457999999999998</v>
      </c>
      <c r="Y103" s="21">
        <v>266.39729999999997</v>
      </c>
      <c r="Z103" s="1"/>
      <c r="AA103" s="13">
        <f t="shared" si="34"/>
        <v>0.37229108693819235</v>
      </c>
      <c r="AB103" s="13">
        <f t="shared" si="32"/>
        <v>0.20088570941917905</v>
      </c>
      <c r="AC103" s="13">
        <f t="shared" si="35"/>
        <v>0.32288622392422361</v>
      </c>
      <c r="AD103" s="13">
        <f t="shared" si="33"/>
        <v>0.79911429058082106</v>
      </c>
      <c r="AE103" s="13">
        <f t="shared" si="36"/>
        <v>0.33281095487954215</v>
      </c>
      <c r="AF103" s="13">
        <f t="shared" si="37"/>
        <v>29.354999999999997</v>
      </c>
      <c r="AG103" s="1"/>
      <c r="AH103" s="10">
        <f t="shared" si="38"/>
        <v>39416</v>
      </c>
      <c r="AI103" s="14">
        <f t="shared" si="39"/>
        <v>0.27490015418927954</v>
      </c>
      <c r="AJ103" s="14">
        <f t="shared" si="40"/>
        <v>0.33281095487954215</v>
      </c>
      <c r="AK103" s="14">
        <f t="shared" si="41"/>
        <v>0.18794708896400794</v>
      </c>
      <c r="AL103" s="1"/>
      <c r="AM103" s="15">
        <f t="shared" si="42"/>
        <v>0.38549422842059644</v>
      </c>
      <c r="AN103" s="15">
        <f t="shared" si="43"/>
        <v>0.27534176417287159</v>
      </c>
      <c r="AO103" s="15">
        <f t="shared" si="44"/>
        <v>0.33916400740653196</v>
      </c>
      <c r="AP103" s="1"/>
      <c r="AQ103" s="11">
        <f t="shared" si="45"/>
        <v>39416</v>
      </c>
      <c r="AR103" s="12">
        <f t="shared" si="46"/>
        <v>0.27490015418927954</v>
      </c>
      <c r="AS103" s="12">
        <f t="shared" si="47"/>
        <v>0.12829670226121104</v>
      </c>
      <c r="AT103" s="12">
        <f t="shared" si="48"/>
        <v>5.1749683046505589E-2</v>
      </c>
      <c r="AU103" s="12">
        <f t="shared" si="49"/>
        <v>9.4853768881562911E-2</v>
      </c>
      <c r="AV103" s="1"/>
    </row>
    <row r="104" spans="1:48" x14ac:dyDescent="0.3">
      <c r="A104" s="16" t="s">
        <v>159</v>
      </c>
      <c r="N104" s="1"/>
      <c r="O104" s="16" t="s">
        <v>159</v>
      </c>
      <c r="P104" s="19">
        <v>39447</v>
      </c>
      <c r="Q104" s="20">
        <v>213.16800000000001</v>
      </c>
      <c r="R104" s="20">
        <v>76.468999999999994</v>
      </c>
      <c r="S104" s="20">
        <v>140.303</v>
      </c>
      <c r="T104" s="20">
        <v>21.602</v>
      </c>
      <c r="U104" s="20">
        <v>238.87299999999999</v>
      </c>
      <c r="V104" s="20">
        <v>5.7649999999999997</v>
      </c>
      <c r="W104" s="20">
        <v>249.53200000000001</v>
      </c>
      <c r="X104" s="20">
        <v>23.942</v>
      </c>
      <c r="Y104" s="21">
        <v>267.26130000000001</v>
      </c>
      <c r="Z104" s="1"/>
      <c r="AA104" s="13">
        <f t="shared" si="34"/>
        <v>0.34024606931779555</v>
      </c>
      <c r="AB104" s="13">
        <f t="shared" si="32"/>
        <v>0.19406200558790856</v>
      </c>
      <c r="AC104" s="13">
        <f t="shared" si="35"/>
        <v>0.26358507851300672</v>
      </c>
      <c r="AD104" s="13">
        <f t="shared" si="33"/>
        <v>0.80593799441209146</v>
      </c>
      <c r="AE104" s="13">
        <f t="shared" si="36"/>
        <v>0.27846206413894026</v>
      </c>
      <c r="AF104" s="13">
        <f t="shared" si="37"/>
        <v>29.707000000000001</v>
      </c>
      <c r="AG104" s="1"/>
      <c r="AH104" s="10">
        <f t="shared" si="38"/>
        <v>39447</v>
      </c>
      <c r="AI104" s="14">
        <f t="shared" si="39"/>
        <v>0.2388789617229426</v>
      </c>
      <c r="AJ104" s="14">
        <f t="shared" si="40"/>
        <v>0.27846206413894026</v>
      </c>
      <c r="AK104" s="14">
        <f t="shared" si="41"/>
        <v>7.632172101914414E-2</v>
      </c>
      <c r="AL104" s="1"/>
      <c r="AM104" s="15">
        <f t="shared" si="42"/>
        <v>0.38848422236461838</v>
      </c>
      <c r="AN104" s="15">
        <f t="shared" si="43"/>
        <v>0.28249355948162003</v>
      </c>
      <c r="AO104" s="15">
        <f t="shared" si="44"/>
        <v>0.32902221815376165</v>
      </c>
      <c r="AP104" s="1"/>
      <c r="AQ104" s="11">
        <f t="shared" si="45"/>
        <v>39447</v>
      </c>
      <c r="AR104" s="12">
        <f t="shared" si="46"/>
        <v>0.2388789617229426</v>
      </c>
      <c r="AS104" s="12">
        <f t="shared" si="47"/>
        <v>0.1081781184450627</v>
      </c>
      <c r="AT104" s="12">
        <f t="shared" si="48"/>
        <v>2.1560394636461203E-2</v>
      </c>
      <c r="AU104" s="12">
        <f t="shared" si="49"/>
        <v>0.1091404486414187</v>
      </c>
      <c r="AV104" s="1"/>
    </row>
    <row r="105" spans="1:48" x14ac:dyDescent="0.3">
      <c r="A105" s="16" t="s">
        <v>160</v>
      </c>
      <c r="N105" s="1"/>
      <c r="O105" s="16" t="s">
        <v>160</v>
      </c>
      <c r="P105" s="19">
        <v>39478</v>
      </c>
      <c r="Q105" s="20">
        <v>213.77099999999999</v>
      </c>
      <c r="R105" s="20">
        <v>76.370999999999995</v>
      </c>
      <c r="S105" s="20">
        <v>140.58799999999999</v>
      </c>
      <c r="T105" s="20">
        <v>21.469000000000001</v>
      </c>
      <c r="U105" s="20">
        <v>239.517</v>
      </c>
      <c r="V105" s="20">
        <v>5.7539999999999996</v>
      </c>
      <c r="W105" s="20">
        <v>250.01300000000001</v>
      </c>
      <c r="X105" s="20">
        <v>23.878</v>
      </c>
      <c r="Y105" s="21">
        <v>268.4547</v>
      </c>
      <c r="Z105" s="1"/>
      <c r="AA105" s="13">
        <f t="shared" si="34"/>
        <v>0.26959932683894294</v>
      </c>
      <c r="AB105" s="13">
        <f t="shared" si="32"/>
        <v>0.19418196544276459</v>
      </c>
      <c r="AC105" s="13">
        <f t="shared" si="35"/>
        <v>0.19276084830803786</v>
      </c>
      <c r="AD105" s="13">
        <f t="shared" si="33"/>
        <v>0.80581803455723544</v>
      </c>
      <c r="AE105" s="13">
        <f t="shared" si="36"/>
        <v>0.20768149509080069</v>
      </c>
      <c r="AF105" s="13">
        <f t="shared" si="37"/>
        <v>29.631999999999998</v>
      </c>
      <c r="AG105" s="1"/>
      <c r="AH105" s="10">
        <f t="shared" si="38"/>
        <v>39478</v>
      </c>
      <c r="AI105" s="14">
        <f t="shared" si="39"/>
        <v>0.28287547849582501</v>
      </c>
      <c r="AJ105" s="14">
        <f t="shared" si="40"/>
        <v>0.20768149509080069</v>
      </c>
      <c r="AK105" s="14">
        <f t="shared" si="41"/>
        <v>0.2031317933329983</v>
      </c>
      <c r="AL105" s="1"/>
      <c r="AM105" s="15">
        <f t="shared" si="42"/>
        <v>0.38800068088672401</v>
      </c>
      <c r="AN105" s="15">
        <f t="shared" si="43"/>
        <v>0.28111455919131612</v>
      </c>
      <c r="AO105" s="15">
        <f t="shared" si="44"/>
        <v>0.33088475992195987</v>
      </c>
      <c r="AP105" s="1"/>
      <c r="AQ105" s="11">
        <f t="shared" si="45"/>
        <v>39478</v>
      </c>
      <c r="AR105" s="12">
        <f t="shared" si="46"/>
        <v>0.28287547849582501</v>
      </c>
      <c r="AS105" s="12">
        <f t="shared" si="47"/>
        <v>8.0580561502803502E-2</v>
      </c>
      <c r="AT105" s="12">
        <f t="shared" si="48"/>
        <v>5.7103304540547344E-2</v>
      </c>
      <c r="AU105" s="12">
        <f t="shared" si="49"/>
        <v>0.14519161245247414</v>
      </c>
      <c r="AV105" s="1"/>
    </row>
    <row r="106" spans="1:48" x14ac:dyDescent="0.3">
      <c r="A106" s="16" t="s">
        <v>161</v>
      </c>
      <c r="N106" s="1"/>
      <c r="O106" s="16" t="s">
        <v>161</v>
      </c>
      <c r="P106" s="19">
        <v>39507</v>
      </c>
      <c r="Q106" s="20">
        <v>213.93899999999999</v>
      </c>
      <c r="R106" s="20">
        <v>76.41</v>
      </c>
      <c r="S106" s="20">
        <v>140.40899999999999</v>
      </c>
      <c r="T106" s="20">
        <v>21.48</v>
      </c>
      <c r="U106" s="20">
        <v>240.08</v>
      </c>
      <c r="V106" s="20">
        <v>5.7489999999999997</v>
      </c>
      <c r="W106" s="20">
        <v>250.41900000000001</v>
      </c>
      <c r="X106" s="20">
        <v>23.844999999999999</v>
      </c>
      <c r="Y106" s="21">
        <v>268.82679999999999</v>
      </c>
      <c r="Z106" s="1"/>
      <c r="AA106" s="13">
        <f t="shared" si="34"/>
        <v>0.23505638430676434</v>
      </c>
      <c r="AB106" s="13">
        <f t="shared" si="32"/>
        <v>0.19426235047644794</v>
      </c>
      <c r="AC106" s="13">
        <f t="shared" si="35"/>
        <v>0.16239155563910757</v>
      </c>
      <c r="AD106" s="13">
        <f t="shared" si="33"/>
        <v>0.80573764952355209</v>
      </c>
      <c r="AE106" s="13">
        <f t="shared" si="36"/>
        <v>0.17650759605305494</v>
      </c>
      <c r="AF106" s="13">
        <f t="shared" si="37"/>
        <v>29.593999999999998</v>
      </c>
      <c r="AG106" s="1"/>
      <c r="AH106" s="10">
        <f t="shared" si="38"/>
        <v>39507</v>
      </c>
      <c r="AI106" s="14">
        <f t="shared" si="39"/>
        <v>7.8588770226086027E-2</v>
      </c>
      <c r="AJ106" s="14">
        <f t="shared" si="40"/>
        <v>0.17650759605305494</v>
      </c>
      <c r="AK106" s="14">
        <f t="shared" si="41"/>
        <v>-0.12732238882408317</v>
      </c>
      <c r="AL106" s="1"/>
      <c r="AM106" s="15">
        <f t="shared" si="42"/>
        <v>0.38730532652794136</v>
      </c>
      <c r="AN106" s="15">
        <f t="shared" si="43"/>
        <v>0.2811150372987829</v>
      </c>
      <c r="AO106" s="15">
        <f t="shared" si="44"/>
        <v>0.33157963617327568</v>
      </c>
      <c r="AP106" s="1"/>
      <c r="AQ106" s="11">
        <f t="shared" si="45"/>
        <v>39507</v>
      </c>
      <c r="AR106" s="12">
        <f t="shared" si="46"/>
        <v>7.8588770226086027E-2</v>
      </c>
      <c r="AS106" s="12">
        <f t="shared" si="47"/>
        <v>6.8362332123990413E-2</v>
      </c>
      <c r="AT106" s="12">
        <f t="shared" si="48"/>
        <v>-3.5792238083252277E-2</v>
      </c>
      <c r="AU106" s="12">
        <f t="shared" si="49"/>
        <v>4.6018676185347891E-2</v>
      </c>
      <c r="AV106" s="1"/>
    </row>
    <row r="107" spans="1:48" x14ac:dyDescent="0.3">
      <c r="A107" s="16" t="s">
        <v>162</v>
      </c>
      <c r="N107" s="1"/>
      <c r="O107" s="16" t="s">
        <v>162</v>
      </c>
      <c r="P107" s="19">
        <v>39538</v>
      </c>
      <c r="Q107" s="20">
        <v>214.42</v>
      </c>
      <c r="R107" s="20">
        <v>76.108000000000004</v>
      </c>
      <c r="S107" s="20">
        <v>140.29400000000001</v>
      </c>
      <c r="T107" s="20">
        <v>21.407</v>
      </c>
      <c r="U107" s="20">
        <v>240.68</v>
      </c>
      <c r="V107" s="20">
        <v>5.7130000000000001</v>
      </c>
      <c r="W107" s="20">
        <v>250.899</v>
      </c>
      <c r="X107" s="20">
        <v>23.686</v>
      </c>
      <c r="Y107" s="21">
        <v>270.19869999999997</v>
      </c>
      <c r="Z107" s="1"/>
      <c r="AA107" s="13">
        <f t="shared" si="34"/>
        <v>0.24991669443519271</v>
      </c>
      <c r="AB107" s="13">
        <f t="shared" si="32"/>
        <v>0.19432633763053164</v>
      </c>
      <c r="AC107" s="13">
        <f t="shared" si="35"/>
        <v>0.19167874642098681</v>
      </c>
      <c r="AD107" s="13">
        <f t="shared" si="33"/>
        <v>0.80567366236946836</v>
      </c>
      <c r="AE107" s="13">
        <f t="shared" si="36"/>
        <v>0.20299591356970476</v>
      </c>
      <c r="AF107" s="13">
        <f t="shared" si="37"/>
        <v>29.399000000000001</v>
      </c>
      <c r="AG107" s="1"/>
      <c r="AH107" s="10">
        <f t="shared" si="38"/>
        <v>39538</v>
      </c>
      <c r="AI107" s="14">
        <f t="shared" si="39"/>
        <v>0.22483044232234167</v>
      </c>
      <c r="AJ107" s="14">
        <f t="shared" si="40"/>
        <v>0.20299591356970476</v>
      </c>
      <c r="AK107" s="14">
        <f t="shared" si="41"/>
        <v>-8.190358167922332E-2</v>
      </c>
      <c r="AL107" s="1"/>
      <c r="AM107" s="15">
        <f t="shared" si="42"/>
        <v>0.38628002312503285</v>
      </c>
      <c r="AN107" s="15">
        <f t="shared" si="43"/>
        <v>0.2812713512377148</v>
      </c>
      <c r="AO107" s="15">
        <f t="shared" si="44"/>
        <v>0.3324486256372523</v>
      </c>
      <c r="AP107" s="1"/>
      <c r="AQ107" s="11">
        <f t="shared" si="45"/>
        <v>39538</v>
      </c>
      <c r="AR107" s="12">
        <f t="shared" si="46"/>
        <v>0.22483044232234167</v>
      </c>
      <c r="AS107" s="12">
        <f t="shared" si="47"/>
        <v>7.8413266187992728E-2</v>
      </c>
      <c r="AT107" s="12">
        <f t="shared" si="48"/>
        <v>-2.3037131090123685E-2</v>
      </c>
      <c r="AU107" s="12">
        <f t="shared" si="49"/>
        <v>0.16945430722447263</v>
      </c>
      <c r="AV107" s="1"/>
    </row>
    <row r="108" spans="1:48" x14ac:dyDescent="0.3">
      <c r="A108" s="16" t="s">
        <v>163</v>
      </c>
      <c r="N108" s="1"/>
      <c r="O108" s="16" t="s">
        <v>163</v>
      </c>
      <c r="P108" s="19">
        <v>39568</v>
      </c>
      <c r="Q108" s="20">
        <v>214.56</v>
      </c>
      <c r="R108" s="20">
        <v>75.716999999999999</v>
      </c>
      <c r="S108" s="20">
        <v>140.274</v>
      </c>
      <c r="T108" s="20">
        <v>21.292999999999999</v>
      </c>
      <c r="U108" s="20">
        <v>241.43700000000001</v>
      </c>
      <c r="V108" s="20">
        <v>5.6920000000000002</v>
      </c>
      <c r="W108" s="20">
        <v>251.40799999999999</v>
      </c>
      <c r="X108" s="20">
        <v>23.585000000000001</v>
      </c>
      <c r="Y108" s="21">
        <v>270.0575</v>
      </c>
      <c r="Z108" s="1"/>
      <c r="AA108" s="13">
        <f t="shared" si="34"/>
        <v>0.31452551105202176</v>
      </c>
      <c r="AB108" s="13">
        <f t="shared" si="32"/>
        <v>0.19441882706561464</v>
      </c>
      <c r="AC108" s="13">
        <f t="shared" si="35"/>
        <v>0.20287047776195166</v>
      </c>
      <c r="AD108" s="13">
        <f t="shared" si="33"/>
        <v>0.80558117293438536</v>
      </c>
      <c r="AE108" s="13">
        <f t="shared" si="36"/>
        <v>0.22457831837017925</v>
      </c>
      <c r="AF108" s="13">
        <f t="shared" si="37"/>
        <v>29.277000000000001</v>
      </c>
      <c r="AG108" s="1"/>
      <c r="AH108" s="10">
        <f t="shared" si="38"/>
        <v>39568</v>
      </c>
      <c r="AI108" s="14">
        <f t="shared" si="39"/>
        <v>6.5292416752175536E-2</v>
      </c>
      <c r="AJ108" s="14">
        <f t="shared" si="40"/>
        <v>0.22457831837017925</v>
      </c>
      <c r="AK108" s="14">
        <f t="shared" si="41"/>
        <v>-1.4255777153698827E-2</v>
      </c>
      <c r="AL108" s="1"/>
      <c r="AM108" s="15">
        <f t="shared" si="42"/>
        <v>0.38666349696897662</v>
      </c>
      <c r="AN108" s="15">
        <f t="shared" si="43"/>
        <v>0.2812182204788885</v>
      </c>
      <c r="AO108" s="15">
        <f t="shared" si="44"/>
        <v>0.33211828255213494</v>
      </c>
      <c r="AP108" s="1"/>
      <c r="AQ108" s="11">
        <f t="shared" si="45"/>
        <v>39568</v>
      </c>
      <c r="AR108" s="12">
        <f t="shared" si="46"/>
        <v>6.5292416752175536E-2</v>
      </c>
      <c r="AS108" s="12">
        <f t="shared" si="47"/>
        <v>8.6836237924425672E-2</v>
      </c>
      <c r="AT108" s="12">
        <f t="shared" si="48"/>
        <v>-4.0089842827067783E-3</v>
      </c>
      <c r="AU108" s="12">
        <f t="shared" si="49"/>
        <v>-1.7534836889543357E-2</v>
      </c>
      <c r="AV108" s="1"/>
    </row>
    <row r="109" spans="1:48" x14ac:dyDescent="0.3">
      <c r="A109" s="16" t="s">
        <v>164</v>
      </c>
      <c r="N109" s="1"/>
      <c r="O109" s="16" t="s">
        <v>164</v>
      </c>
      <c r="P109" s="19">
        <v>39599</v>
      </c>
      <c r="Q109" s="20">
        <v>214.93600000000001</v>
      </c>
      <c r="R109" s="20">
        <v>75.126999999999995</v>
      </c>
      <c r="S109" s="20">
        <v>140.136</v>
      </c>
      <c r="T109" s="20">
        <v>21.042999999999999</v>
      </c>
      <c r="U109" s="20">
        <v>241.92699999999999</v>
      </c>
      <c r="V109" s="20">
        <v>5.6529999999999996</v>
      </c>
      <c r="W109" s="20">
        <v>251.67699999999999</v>
      </c>
      <c r="X109" s="20">
        <v>23.402999999999999</v>
      </c>
      <c r="Y109" s="21">
        <v>271.31009999999998</v>
      </c>
      <c r="Z109" s="1"/>
      <c r="AA109" s="13">
        <f t="shared" si="34"/>
        <v>0.20295149459277351</v>
      </c>
      <c r="AB109" s="13">
        <f t="shared" si="32"/>
        <v>0.19455534140969163</v>
      </c>
      <c r="AC109" s="13">
        <f t="shared" si="35"/>
        <v>0.10699739069559566</v>
      </c>
      <c r="AD109" s="13">
        <f t="shared" si="33"/>
        <v>0.80544465859030845</v>
      </c>
      <c r="AE109" s="13">
        <f t="shared" si="36"/>
        <v>0.12566577413897212</v>
      </c>
      <c r="AF109" s="13">
        <f t="shared" si="37"/>
        <v>29.055999999999997</v>
      </c>
      <c r="AG109" s="1"/>
      <c r="AH109" s="10">
        <f t="shared" si="38"/>
        <v>39599</v>
      </c>
      <c r="AI109" s="14">
        <f t="shared" si="39"/>
        <v>0.17524235645041236</v>
      </c>
      <c r="AJ109" s="14">
        <f t="shared" si="40"/>
        <v>0.12566577413897212</v>
      </c>
      <c r="AK109" s="14">
        <f t="shared" si="41"/>
        <v>-9.8378887035377366E-2</v>
      </c>
      <c r="AL109" s="1"/>
      <c r="AM109" s="15">
        <f t="shared" si="42"/>
        <v>0.38675842240472796</v>
      </c>
      <c r="AN109" s="15">
        <f t="shared" si="43"/>
        <v>0.28009903230529637</v>
      </c>
      <c r="AO109" s="15">
        <f t="shared" si="44"/>
        <v>0.33314254528997567</v>
      </c>
      <c r="AP109" s="1"/>
      <c r="AQ109" s="11">
        <f t="shared" si="45"/>
        <v>39599</v>
      </c>
      <c r="AR109" s="12">
        <f t="shared" si="46"/>
        <v>0.17524235645041236</v>
      </c>
      <c r="AS109" s="12">
        <f t="shared" si="47"/>
        <v>4.8602296556257717E-2</v>
      </c>
      <c r="AT109" s="12">
        <f t="shared" si="48"/>
        <v>-2.7555831057881269E-2</v>
      </c>
      <c r="AU109" s="12">
        <f t="shared" si="49"/>
        <v>0.1541958909520359</v>
      </c>
      <c r="AV109" s="1"/>
    </row>
    <row r="110" spans="1:48" x14ac:dyDescent="0.3">
      <c r="A110" s="16" t="s">
        <v>165</v>
      </c>
      <c r="N110" s="1"/>
      <c r="O110" s="16" t="s">
        <v>165</v>
      </c>
      <c r="P110" s="19">
        <v>39629</v>
      </c>
      <c r="Q110" s="20">
        <v>215.42400000000001</v>
      </c>
      <c r="R110" s="20">
        <v>74.506</v>
      </c>
      <c r="S110" s="20">
        <v>140.12</v>
      </c>
      <c r="T110" s="20">
        <v>20.722000000000001</v>
      </c>
      <c r="U110" s="20">
        <v>242.88200000000001</v>
      </c>
      <c r="V110" s="20">
        <v>5.6159999999999997</v>
      </c>
      <c r="W110" s="20">
        <v>252.22900000000001</v>
      </c>
      <c r="X110" s="20">
        <v>23.224</v>
      </c>
      <c r="Y110" s="21">
        <v>272.3854</v>
      </c>
      <c r="Z110" s="1"/>
      <c r="AA110" s="13">
        <f t="shared" si="34"/>
        <v>0.39474717580096907</v>
      </c>
      <c r="AB110" s="13">
        <f t="shared" si="32"/>
        <v>0.19472954230235784</v>
      </c>
      <c r="AC110" s="13">
        <f t="shared" si="35"/>
        <v>0.21932874279335657</v>
      </c>
      <c r="AD110" s="13">
        <f t="shared" si="33"/>
        <v>0.80527045769764216</v>
      </c>
      <c r="AE110" s="13">
        <f t="shared" si="36"/>
        <v>0.25348789396432575</v>
      </c>
      <c r="AF110" s="13">
        <f t="shared" si="37"/>
        <v>28.84</v>
      </c>
      <c r="AG110" s="1"/>
      <c r="AH110" s="10">
        <f t="shared" si="38"/>
        <v>39629</v>
      </c>
      <c r="AI110" s="14">
        <f t="shared" si="39"/>
        <v>0.2270443294748202</v>
      </c>
      <c r="AJ110" s="14">
        <f t="shared" si="40"/>
        <v>0.25348789396432575</v>
      </c>
      <c r="AK110" s="14">
        <f t="shared" si="41"/>
        <v>-1.141748016212189E-2</v>
      </c>
      <c r="AL110" s="1"/>
      <c r="AM110" s="15">
        <f t="shared" si="42"/>
        <v>0.38708291949641638</v>
      </c>
      <c r="AN110" s="15">
        <f t="shared" si="43"/>
        <v>0.27812525165758462</v>
      </c>
      <c r="AO110" s="15">
        <f t="shared" si="44"/>
        <v>0.33479182884599901</v>
      </c>
      <c r="AP110" s="1"/>
      <c r="AQ110" s="11">
        <f t="shared" si="45"/>
        <v>39629</v>
      </c>
      <c r="AR110" s="12">
        <f t="shared" si="46"/>
        <v>0.2270443294748202</v>
      </c>
      <c r="AS110" s="12">
        <f t="shared" si="47"/>
        <v>9.812083405270923E-2</v>
      </c>
      <c r="AT110" s="12">
        <f t="shared" si="48"/>
        <v>-3.1754895433856304E-3</v>
      </c>
      <c r="AU110" s="12">
        <f t="shared" si="49"/>
        <v>0.13209898496549657</v>
      </c>
      <c r="AV110" s="1"/>
    </row>
    <row r="111" spans="1:48" x14ac:dyDescent="0.3">
      <c r="A111" s="16" t="s">
        <v>166</v>
      </c>
      <c r="N111" s="1"/>
      <c r="O111" s="16" t="s">
        <v>166</v>
      </c>
      <c r="P111" s="19">
        <v>39660</v>
      </c>
      <c r="Q111" s="20">
        <v>215.965</v>
      </c>
      <c r="R111" s="20">
        <v>74.286000000000001</v>
      </c>
      <c r="S111" s="20">
        <v>140.40100000000001</v>
      </c>
      <c r="T111" s="20">
        <v>20.556000000000001</v>
      </c>
      <c r="U111" s="20">
        <v>243.67500000000001</v>
      </c>
      <c r="V111" s="20">
        <v>5.6029999999999998</v>
      </c>
      <c r="W111" s="20">
        <v>252.62</v>
      </c>
      <c r="X111" s="20">
        <v>23.134</v>
      </c>
      <c r="Y111" s="21">
        <v>273.3793</v>
      </c>
      <c r="Z111" s="1"/>
      <c r="AA111" s="13">
        <f t="shared" si="34"/>
        <v>0.32649599393945739</v>
      </c>
      <c r="AB111" s="13">
        <f t="shared" si="32"/>
        <v>0.19497511918432681</v>
      </c>
      <c r="AC111" s="13">
        <f t="shared" si="35"/>
        <v>0.15501786075351465</v>
      </c>
      <c r="AD111" s="13">
        <f t="shared" si="33"/>
        <v>0.80502488081567314</v>
      </c>
      <c r="AE111" s="13">
        <f t="shared" si="36"/>
        <v>0.18845183020894968</v>
      </c>
      <c r="AF111" s="13">
        <f t="shared" si="37"/>
        <v>28.737000000000002</v>
      </c>
      <c r="AG111" s="1"/>
      <c r="AH111" s="10">
        <f t="shared" si="38"/>
        <v>39660</v>
      </c>
      <c r="AI111" s="14">
        <f t="shared" si="39"/>
        <v>0.25113265002970736</v>
      </c>
      <c r="AJ111" s="14">
        <f t="shared" si="40"/>
        <v>0.18845183020894968</v>
      </c>
      <c r="AK111" s="14">
        <f t="shared" si="41"/>
        <v>0.20054239223523118</v>
      </c>
      <c r="AL111" s="1"/>
      <c r="AM111" s="15">
        <f t="shared" si="42"/>
        <v>0.38684274291252729</v>
      </c>
      <c r="AN111" s="15">
        <f t="shared" si="43"/>
        <v>0.27671432032953719</v>
      </c>
      <c r="AO111" s="15">
        <f t="shared" si="44"/>
        <v>0.33644293675793557</v>
      </c>
      <c r="AP111" s="1"/>
      <c r="AQ111" s="11">
        <f t="shared" si="45"/>
        <v>39660</v>
      </c>
      <c r="AR111" s="12">
        <f t="shared" si="46"/>
        <v>0.25113265002970736</v>
      </c>
      <c r="AS111" s="12">
        <f t="shared" si="47"/>
        <v>7.2901222904915963E-2</v>
      </c>
      <c r="AT111" s="12">
        <f t="shared" si="48"/>
        <v>5.5492951764631454E-2</v>
      </c>
      <c r="AU111" s="12">
        <f t="shared" si="49"/>
        <v>0.12273847536015994</v>
      </c>
      <c r="AV111" s="1"/>
    </row>
    <row r="112" spans="1:48" x14ac:dyDescent="0.3">
      <c r="A112" s="16" t="s">
        <v>167</v>
      </c>
      <c r="N112" s="1"/>
      <c r="O112" s="16" t="s">
        <v>167</v>
      </c>
      <c r="P112" s="19">
        <v>39691</v>
      </c>
      <c r="Q112" s="20">
        <v>216.393</v>
      </c>
      <c r="R112" s="20">
        <v>74.733000000000004</v>
      </c>
      <c r="S112" s="20">
        <v>140.48400000000001</v>
      </c>
      <c r="T112" s="20">
        <v>20.675999999999998</v>
      </c>
      <c r="U112" s="20">
        <v>244.47499999999999</v>
      </c>
      <c r="V112" s="20">
        <v>5.6440000000000001</v>
      </c>
      <c r="W112" s="20">
        <v>252.99199999999999</v>
      </c>
      <c r="X112" s="20">
        <v>23.268000000000001</v>
      </c>
      <c r="Y112" s="21">
        <v>274.29070000000002</v>
      </c>
      <c r="Z112" s="1"/>
      <c r="AA112" s="13">
        <f t="shared" si="34"/>
        <v>0.32830614548065018</v>
      </c>
      <c r="AB112" s="13">
        <f t="shared" si="32"/>
        <v>0.19521306032097399</v>
      </c>
      <c r="AC112" s="13">
        <f t="shared" si="35"/>
        <v>0.14725674926767685</v>
      </c>
      <c r="AD112" s="13">
        <f t="shared" si="33"/>
        <v>0.80478693967902604</v>
      </c>
      <c r="AE112" s="13">
        <f t="shared" si="36"/>
        <v>0.18259995597167594</v>
      </c>
      <c r="AF112" s="13">
        <f t="shared" si="37"/>
        <v>28.911999999999999</v>
      </c>
      <c r="AG112" s="1"/>
      <c r="AH112" s="10">
        <f t="shared" si="38"/>
        <v>39691</v>
      </c>
      <c r="AI112" s="14">
        <f t="shared" si="39"/>
        <v>0.19818026069038838</v>
      </c>
      <c r="AJ112" s="14">
        <f t="shared" si="40"/>
        <v>0.18259995597167594</v>
      </c>
      <c r="AK112" s="14">
        <f t="shared" si="41"/>
        <v>5.9116388059912969E-2</v>
      </c>
      <c r="AL112" s="1"/>
      <c r="AM112" s="15">
        <f t="shared" si="42"/>
        <v>0.38687059264314289</v>
      </c>
      <c r="AN112" s="15">
        <f t="shared" si="43"/>
        <v>0.27666492714062058</v>
      </c>
      <c r="AO112" s="15">
        <f t="shared" si="44"/>
        <v>0.33646448021623654</v>
      </c>
      <c r="AP112" s="1"/>
      <c r="AQ112" s="11">
        <f t="shared" si="45"/>
        <v>39691</v>
      </c>
      <c r="AR112" s="12">
        <f t="shared" si="46"/>
        <v>0.19818026069038838</v>
      </c>
      <c r="AS112" s="12">
        <f t="shared" si="47"/>
        <v>7.0642553183374063E-2</v>
      </c>
      <c r="AT112" s="12">
        <f t="shared" si="48"/>
        <v>1.6355431195412475E-2</v>
      </c>
      <c r="AU112" s="12">
        <f t="shared" si="49"/>
        <v>0.11118227631160185</v>
      </c>
      <c r="AV112" s="1"/>
    </row>
    <row r="113" spans="1:48" x14ac:dyDescent="0.3">
      <c r="A113" s="16" t="s">
        <v>168</v>
      </c>
      <c r="N113" s="1"/>
      <c r="O113" s="16" t="s">
        <v>168</v>
      </c>
      <c r="P113" s="19">
        <v>39721</v>
      </c>
      <c r="Q113" s="20">
        <v>216.71299999999999</v>
      </c>
      <c r="R113" s="20">
        <v>74.968999999999994</v>
      </c>
      <c r="S113" s="20">
        <v>140.41</v>
      </c>
      <c r="T113" s="20">
        <v>20.814</v>
      </c>
      <c r="U113" s="20">
        <v>245.17500000000001</v>
      </c>
      <c r="V113" s="20">
        <v>5.6689999999999996</v>
      </c>
      <c r="W113" s="20">
        <v>253.572</v>
      </c>
      <c r="X113" s="20">
        <v>23.35</v>
      </c>
      <c r="Y113" s="21">
        <v>274.85700000000003</v>
      </c>
      <c r="Z113" s="1"/>
      <c r="AA113" s="13">
        <f t="shared" si="34"/>
        <v>0.28632784538296097</v>
      </c>
      <c r="AB113" s="13">
        <f t="shared" si="32"/>
        <v>0.19535476756607736</v>
      </c>
      <c r="AC113" s="13">
        <f t="shared" si="35"/>
        <v>0.22925626106755637</v>
      </c>
      <c r="AD113" s="13">
        <f t="shared" si="33"/>
        <v>0.80464523243392261</v>
      </c>
      <c r="AE113" s="13">
        <f t="shared" si="36"/>
        <v>0.24040546715611999</v>
      </c>
      <c r="AF113" s="13">
        <f t="shared" si="37"/>
        <v>29.019000000000002</v>
      </c>
      <c r="AG113" s="1"/>
      <c r="AH113" s="10">
        <f t="shared" si="38"/>
        <v>39721</v>
      </c>
      <c r="AI113" s="14">
        <f t="shared" si="39"/>
        <v>0.14787909035874228</v>
      </c>
      <c r="AJ113" s="14">
        <f t="shared" si="40"/>
        <v>0.24040546715611999</v>
      </c>
      <c r="AK113" s="14">
        <f t="shared" si="41"/>
        <v>-5.2675037726724945E-2</v>
      </c>
      <c r="AL113" s="1"/>
      <c r="AM113" s="15">
        <f t="shared" si="42"/>
        <v>0.38707999306379975</v>
      </c>
      <c r="AN113" s="15">
        <f t="shared" si="43"/>
        <v>0.2776347556990223</v>
      </c>
      <c r="AO113" s="15">
        <f t="shared" si="44"/>
        <v>0.33528525123717801</v>
      </c>
      <c r="AP113" s="1"/>
      <c r="AQ113" s="11">
        <f t="shared" si="45"/>
        <v>39721</v>
      </c>
      <c r="AR113" s="12">
        <f t="shared" si="46"/>
        <v>0.14787909035874228</v>
      </c>
      <c r="AS113" s="12">
        <f t="shared" si="47"/>
        <v>9.3056146559290467E-2</v>
      </c>
      <c r="AT113" s="12">
        <f t="shared" si="48"/>
        <v>-1.4624421230696063E-2</v>
      </c>
      <c r="AU113" s="12">
        <f t="shared" si="49"/>
        <v>6.9447365030147867E-2</v>
      </c>
      <c r="AV113" s="1"/>
    </row>
    <row r="114" spans="1:48" x14ac:dyDescent="0.3">
      <c r="A114" s="16" t="s">
        <v>169</v>
      </c>
      <c r="N114" s="1"/>
      <c r="O114" s="16" t="s">
        <v>169</v>
      </c>
      <c r="P114" s="19">
        <v>39752</v>
      </c>
      <c r="Q114" s="20">
        <v>216.78800000000001</v>
      </c>
      <c r="R114" s="20">
        <v>75.790999999999997</v>
      </c>
      <c r="S114" s="20">
        <v>140.13200000000001</v>
      </c>
      <c r="T114" s="20">
        <v>21.045999999999999</v>
      </c>
      <c r="U114" s="20">
        <v>245.91399999999999</v>
      </c>
      <c r="V114" s="20">
        <v>5.7489999999999997</v>
      </c>
      <c r="W114" s="20">
        <v>253.93600000000001</v>
      </c>
      <c r="X114" s="20">
        <v>23.626000000000001</v>
      </c>
      <c r="Y114" s="21">
        <v>275.03820000000002</v>
      </c>
      <c r="Z114" s="1"/>
      <c r="AA114" s="13">
        <f t="shared" si="34"/>
        <v>0.30141735495052835</v>
      </c>
      <c r="AB114" s="13">
        <f t="shared" si="32"/>
        <v>0.19571063829787233</v>
      </c>
      <c r="AC114" s="13">
        <f t="shared" si="35"/>
        <v>0.14354897228401331</v>
      </c>
      <c r="AD114" s="13">
        <f t="shared" si="33"/>
        <v>0.80428936170212773</v>
      </c>
      <c r="AE114" s="13">
        <f t="shared" si="36"/>
        <v>0.17444549422272973</v>
      </c>
      <c r="AF114" s="13">
        <f t="shared" si="37"/>
        <v>29.375</v>
      </c>
      <c r="AG114" s="1"/>
      <c r="AH114" s="10">
        <f t="shared" si="38"/>
        <v>39752</v>
      </c>
      <c r="AI114" s="14">
        <f t="shared" si="39"/>
        <v>3.4607983831157825E-2</v>
      </c>
      <c r="AJ114" s="14">
        <f t="shared" si="40"/>
        <v>0.17444549422272973</v>
      </c>
      <c r="AK114" s="14">
        <f t="shared" si="41"/>
        <v>-0.19799159604016212</v>
      </c>
      <c r="AL114" s="1"/>
      <c r="AM114" s="15">
        <f t="shared" si="42"/>
        <v>0.38757900014513597</v>
      </c>
      <c r="AN114" s="15">
        <f t="shared" si="43"/>
        <v>0.27768468551675002</v>
      </c>
      <c r="AO114" s="15">
        <f t="shared" si="44"/>
        <v>0.33473631433811402</v>
      </c>
      <c r="AP114" s="1"/>
      <c r="AQ114" s="11">
        <f t="shared" si="45"/>
        <v>39752</v>
      </c>
      <c r="AR114" s="12">
        <f t="shared" si="46"/>
        <v>3.4607983831157825E-2</v>
      </c>
      <c r="AS114" s="12">
        <f t="shared" si="47"/>
        <v>6.7611410230669675E-2</v>
      </c>
      <c r="AT114" s="12">
        <f t="shared" si="48"/>
        <v>-5.4979234081371828E-2</v>
      </c>
      <c r="AU114" s="12">
        <f t="shared" si="49"/>
        <v>2.1975807681859978E-2</v>
      </c>
      <c r="AV114" s="1"/>
    </row>
    <row r="115" spans="1:48" x14ac:dyDescent="0.3">
      <c r="A115" s="16" t="s">
        <v>170</v>
      </c>
      <c r="N115" s="1"/>
      <c r="O115" s="16" t="s">
        <v>170</v>
      </c>
      <c r="P115" s="19">
        <v>39782</v>
      </c>
      <c r="Q115" s="20">
        <v>216.947</v>
      </c>
      <c r="R115" s="20">
        <v>77.152000000000001</v>
      </c>
      <c r="S115" s="20">
        <v>140.01599999999999</v>
      </c>
      <c r="T115" s="20">
        <v>21.393000000000001</v>
      </c>
      <c r="U115" s="20">
        <v>246.55600000000001</v>
      </c>
      <c r="V115" s="20">
        <v>5.8810000000000002</v>
      </c>
      <c r="W115" s="20">
        <v>254.6</v>
      </c>
      <c r="X115" s="20">
        <v>24.16</v>
      </c>
      <c r="Y115" s="21">
        <v>274.99740000000003</v>
      </c>
      <c r="Z115" s="1"/>
      <c r="AA115" s="13">
        <f t="shared" si="34"/>
        <v>0.26106687703832954</v>
      </c>
      <c r="AB115" s="13">
        <f t="shared" si="32"/>
        <v>0.19576578675809728</v>
      </c>
      <c r="AC115" s="13">
        <f t="shared" si="35"/>
        <v>0.26148320836745231</v>
      </c>
      <c r="AD115" s="13">
        <f t="shared" si="33"/>
        <v>0.8042342132419027</v>
      </c>
      <c r="AE115" s="13">
        <f t="shared" si="36"/>
        <v>0.26140170493725456</v>
      </c>
      <c r="AF115" s="13">
        <f t="shared" si="37"/>
        <v>30.041</v>
      </c>
      <c r="AG115" s="1"/>
      <c r="AH115" s="10">
        <f t="shared" si="38"/>
        <v>39782</v>
      </c>
      <c r="AI115" s="14">
        <f t="shared" si="39"/>
        <v>7.3343543000531308E-2</v>
      </c>
      <c r="AJ115" s="14">
        <f t="shared" si="40"/>
        <v>0.26140170493725456</v>
      </c>
      <c r="AK115" s="14">
        <f t="shared" si="41"/>
        <v>-8.277909399709836E-2</v>
      </c>
      <c r="AL115" s="1"/>
      <c r="AM115" s="15">
        <f t="shared" si="42"/>
        <v>0.38937422231439239</v>
      </c>
      <c r="AN115" s="15">
        <f t="shared" si="43"/>
        <v>0.27728380340107839</v>
      </c>
      <c r="AO115" s="15">
        <f t="shared" si="44"/>
        <v>0.33334197428452916</v>
      </c>
      <c r="AP115" s="1"/>
      <c r="AQ115" s="11">
        <f t="shared" si="45"/>
        <v>39782</v>
      </c>
      <c r="AR115" s="12">
        <f t="shared" si="46"/>
        <v>7.3343543000531308E-2</v>
      </c>
      <c r="AS115" s="12">
        <f t="shared" si="47"/>
        <v>0.10178308557159976</v>
      </c>
      <c r="AT115" s="12">
        <f t="shared" si="48"/>
        <v>-2.295330202561081E-2</v>
      </c>
      <c r="AU115" s="12">
        <f t="shared" si="49"/>
        <v>-5.4862405454576442E-3</v>
      </c>
      <c r="AV115" s="1"/>
    </row>
    <row r="116" spans="1:48" x14ac:dyDescent="0.3">
      <c r="A116" s="16" t="s">
        <v>171</v>
      </c>
      <c r="N116" s="1"/>
      <c r="O116" s="16" t="s">
        <v>171</v>
      </c>
      <c r="P116" s="19">
        <v>39813</v>
      </c>
      <c r="Q116" s="20">
        <v>216.92500000000001</v>
      </c>
      <c r="R116" s="20">
        <v>77.745999999999995</v>
      </c>
      <c r="S116" s="20">
        <v>139.696</v>
      </c>
      <c r="T116" s="20">
        <v>21.460999999999999</v>
      </c>
      <c r="U116" s="20">
        <v>246.99199999999999</v>
      </c>
      <c r="V116" s="20">
        <v>5.9569999999999999</v>
      </c>
      <c r="W116" s="20">
        <v>254.77199999999999</v>
      </c>
      <c r="X116" s="20">
        <v>24.433</v>
      </c>
      <c r="Y116" s="21">
        <v>275.14839999999998</v>
      </c>
      <c r="Z116" s="1"/>
      <c r="AA116" s="13">
        <f t="shared" si="34"/>
        <v>0.17683609403136291</v>
      </c>
      <c r="AB116" s="13">
        <f t="shared" si="32"/>
        <v>0.1960184271141823</v>
      </c>
      <c r="AC116" s="13">
        <f t="shared" si="35"/>
        <v>6.7556952081693211E-2</v>
      </c>
      <c r="AD116" s="13">
        <f t="shared" si="33"/>
        <v>0.80398157288581773</v>
      </c>
      <c r="AE116" s="13">
        <f t="shared" si="36"/>
        <v>8.8977677603054917E-2</v>
      </c>
      <c r="AF116" s="13">
        <f t="shared" si="37"/>
        <v>30.39</v>
      </c>
      <c r="AG116" s="1"/>
      <c r="AH116" s="10">
        <f t="shared" si="38"/>
        <v>39813</v>
      </c>
      <c r="AI116" s="14">
        <f t="shared" si="39"/>
        <v>-1.0140725615007978E-2</v>
      </c>
      <c r="AJ116" s="14">
        <f t="shared" si="40"/>
        <v>8.8977677603054917E-2</v>
      </c>
      <c r="AK116" s="14">
        <f t="shared" si="41"/>
        <v>-0.22854530910752568</v>
      </c>
      <c r="AL116" s="1"/>
      <c r="AM116" s="15">
        <f t="shared" si="42"/>
        <v>0.39088827721040315</v>
      </c>
      <c r="AN116" s="15">
        <f t="shared" si="43"/>
        <v>0.2760399248835953</v>
      </c>
      <c r="AO116" s="15">
        <f t="shared" si="44"/>
        <v>0.33307179790600161</v>
      </c>
      <c r="AP116" s="1"/>
      <c r="AQ116" s="11">
        <f t="shared" si="45"/>
        <v>39813</v>
      </c>
      <c r="AR116" s="12">
        <f t="shared" si="46"/>
        <v>-1.0140725615007978E-2</v>
      </c>
      <c r="AS116" s="12">
        <f t="shared" si="47"/>
        <v>3.478033110844081E-2</v>
      </c>
      <c r="AT116" s="12">
        <f t="shared" si="48"/>
        <v>-6.3087629958539462E-2</v>
      </c>
      <c r="AU116" s="12">
        <f t="shared" si="49"/>
        <v>1.8166573235090674E-2</v>
      </c>
      <c r="AV116" s="1"/>
    </row>
    <row r="117" spans="1:48" x14ac:dyDescent="0.3">
      <c r="A117" s="16" t="s">
        <v>172</v>
      </c>
      <c r="N117" s="1"/>
      <c r="O117" s="16" t="s">
        <v>172</v>
      </c>
      <c r="P117" s="19">
        <v>39844</v>
      </c>
      <c r="Q117" s="20">
        <v>217.346</v>
      </c>
      <c r="R117" s="20">
        <v>77.631</v>
      </c>
      <c r="S117" s="20">
        <v>139.84700000000001</v>
      </c>
      <c r="T117" s="20">
        <v>21.35</v>
      </c>
      <c r="U117" s="20">
        <v>247.56299999999999</v>
      </c>
      <c r="V117" s="20">
        <v>5.9480000000000004</v>
      </c>
      <c r="W117" s="20">
        <v>255.33</v>
      </c>
      <c r="X117" s="20">
        <v>24.387</v>
      </c>
      <c r="Y117" s="21">
        <v>275.78750000000002</v>
      </c>
      <c r="Z117" s="1"/>
      <c r="AA117" s="13">
        <f t="shared" si="34"/>
        <v>0.23118157673123196</v>
      </c>
      <c r="AB117" s="13">
        <f t="shared" si="32"/>
        <v>0.19607713861875722</v>
      </c>
      <c r="AC117" s="13">
        <f t="shared" si="35"/>
        <v>0.21901935848525067</v>
      </c>
      <c r="AD117" s="13">
        <f t="shared" si="33"/>
        <v>0.8039228613812428</v>
      </c>
      <c r="AE117" s="13">
        <f t="shared" si="36"/>
        <v>0.22140409143817952</v>
      </c>
      <c r="AF117" s="13">
        <f t="shared" si="37"/>
        <v>30.335000000000001</v>
      </c>
      <c r="AG117" s="1"/>
      <c r="AH117" s="10">
        <f t="shared" si="38"/>
        <v>39844</v>
      </c>
      <c r="AI117" s="14">
        <f t="shared" si="39"/>
        <v>0.19407629364987541</v>
      </c>
      <c r="AJ117" s="14">
        <f t="shared" si="40"/>
        <v>0.22140409143817952</v>
      </c>
      <c r="AK117" s="14">
        <f t="shared" si="41"/>
        <v>0.10809185660291666</v>
      </c>
      <c r="AL117" s="1"/>
      <c r="AM117" s="15">
        <f t="shared" si="42"/>
        <v>0.39075884633715913</v>
      </c>
      <c r="AN117" s="15">
        <f t="shared" si="43"/>
        <v>0.275019000141696</v>
      </c>
      <c r="AO117" s="15">
        <f t="shared" si="44"/>
        <v>0.33422215352114493</v>
      </c>
      <c r="AP117" s="1"/>
      <c r="AQ117" s="11">
        <f t="shared" si="45"/>
        <v>39844</v>
      </c>
      <c r="AR117" s="12">
        <f t="shared" si="46"/>
        <v>0.19407629364987541</v>
      </c>
      <c r="AS117" s="12">
        <f t="shared" si="47"/>
        <v>8.6515607344709922E-2</v>
      </c>
      <c r="AT117" s="12">
        <f t="shared" si="48"/>
        <v>2.9727314326393722E-2</v>
      </c>
      <c r="AU117" s="12">
        <f t="shared" si="49"/>
        <v>7.783337197877177E-2</v>
      </c>
      <c r="AV117" s="1"/>
    </row>
    <row r="118" spans="1:48" x14ac:dyDescent="0.3">
      <c r="A118" s="16" t="s">
        <v>173</v>
      </c>
      <c r="N118" s="1"/>
      <c r="O118" s="16" t="s">
        <v>173</v>
      </c>
      <c r="P118" s="19">
        <v>39872</v>
      </c>
      <c r="Q118" s="20">
        <v>217.792</v>
      </c>
      <c r="R118" s="20">
        <v>77.590999999999994</v>
      </c>
      <c r="S118" s="20">
        <v>140.37200000000001</v>
      </c>
      <c r="T118" s="20">
        <v>21.420999999999999</v>
      </c>
      <c r="U118" s="20">
        <v>247.994</v>
      </c>
      <c r="V118" s="20">
        <v>5.9260000000000002</v>
      </c>
      <c r="W118" s="20">
        <v>255.65700000000001</v>
      </c>
      <c r="X118" s="20">
        <v>24.292999999999999</v>
      </c>
      <c r="Y118" s="21">
        <v>276.1875</v>
      </c>
      <c r="Z118" s="1"/>
      <c r="AA118" s="13">
        <f t="shared" si="34"/>
        <v>0.17409709851634592</v>
      </c>
      <c r="AB118" s="13">
        <f t="shared" si="32"/>
        <v>0.19610179026440319</v>
      </c>
      <c r="AC118" s="13">
        <f t="shared" si="35"/>
        <v>0.12806955704383061</v>
      </c>
      <c r="AD118" s="13">
        <f t="shared" si="33"/>
        <v>0.80389820973559678</v>
      </c>
      <c r="AE118" s="13">
        <f t="shared" si="36"/>
        <v>0.13709564032805993</v>
      </c>
      <c r="AF118" s="13">
        <f t="shared" si="37"/>
        <v>30.219000000000001</v>
      </c>
      <c r="AG118" s="1"/>
      <c r="AH118" s="10">
        <f t="shared" si="38"/>
        <v>39872</v>
      </c>
      <c r="AI118" s="14">
        <f t="shared" si="39"/>
        <v>0.20520276425607001</v>
      </c>
      <c r="AJ118" s="14">
        <f t="shared" si="40"/>
        <v>0.13709564032805993</v>
      </c>
      <c r="AK118" s="14">
        <f t="shared" si="41"/>
        <v>0.37541026979485126</v>
      </c>
      <c r="AL118" s="1"/>
      <c r="AM118" s="15">
        <f t="shared" si="42"/>
        <v>0.38946527303424372</v>
      </c>
      <c r="AN118" s="15">
        <f t="shared" si="43"/>
        <v>0.27607583353739479</v>
      </c>
      <c r="AO118" s="15">
        <f t="shared" si="44"/>
        <v>0.33445889342836144</v>
      </c>
      <c r="AP118" s="1"/>
      <c r="AQ118" s="11">
        <f t="shared" si="45"/>
        <v>39872</v>
      </c>
      <c r="AR118" s="12">
        <f t="shared" si="46"/>
        <v>0.20520276425607001</v>
      </c>
      <c r="AS118" s="12">
        <f t="shared" si="47"/>
        <v>5.3393990992172333E-2</v>
      </c>
      <c r="AT118" s="12">
        <f t="shared" si="48"/>
        <v>0.10364170315211182</v>
      </c>
      <c r="AU118" s="12">
        <f t="shared" si="49"/>
        <v>4.8167070111785865E-2</v>
      </c>
      <c r="AV118" s="1"/>
    </row>
    <row r="119" spans="1:48" x14ac:dyDescent="0.3">
      <c r="A119" s="16" t="s">
        <v>174</v>
      </c>
      <c r="N119" s="1"/>
      <c r="O119" s="16" t="s">
        <v>174</v>
      </c>
      <c r="P119" s="19">
        <v>39903</v>
      </c>
      <c r="Q119" s="20">
        <v>218.25299999999999</v>
      </c>
      <c r="R119" s="20">
        <v>77.742000000000004</v>
      </c>
      <c r="S119" s="20">
        <v>140.94800000000001</v>
      </c>
      <c r="T119" s="20">
        <v>21.581</v>
      </c>
      <c r="U119" s="20">
        <v>248.39599999999999</v>
      </c>
      <c r="V119" s="20">
        <v>5.92</v>
      </c>
      <c r="W119" s="20">
        <v>256.22899999999998</v>
      </c>
      <c r="X119" s="20">
        <v>24.285</v>
      </c>
      <c r="Y119" s="21">
        <v>276.32</v>
      </c>
      <c r="Z119" s="1"/>
      <c r="AA119" s="13">
        <f t="shared" si="34"/>
        <v>0.16210069598456833</v>
      </c>
      <c r="AB119" s="13">
        <f t="shared" si="32"/>
        <v>0.19599404072173482</v>
      </c>
      <c r="AC119" s="13">
        <f t="shared" si="35"/>
        <v>0.22373727298683477</v>
      </c>
      <c r="AD119" s="13">
        <f t="shared" si="33"/>
        <v>0.80400595927826524</v>
      </c>
      <c r="AE119" s="13">
        <f t="shared" si="36"/>
        <v>0.21165687120390422</v>
      </c>
      <c r="AF119" s="13">
        <f t="shared" si="37"/>
        <v>30.204999999999998</v>
      </c>
      <c r="AG119" s="1"/>
      <c r="AH119" s="10">
        <f t="shared" si="38"/>
        <v>39903</v>
      </c>
      <c r="AI119" s="14">
        <f t="shared" si="39"/>
        <v>0.21166985013222908</v>
      </c>
      <c r="AJ119" s="14">
        <f t="shared" si="40"/>
        <v>0.21165687120390422</v>
      </c>
      <c r="AK119" s="14">
        <f t="shared" si="41"/>
        <v>0.41033824409425906</v>
      </c>
      <c r="AL119" s="1"/>
      <c r="AM119" s="15">
        <f t="shared" si="42"/>
        <v>0.38852872321267778</v>
      </c>
      <c r="AN119" s="15">
        <f t="shared" si="43"/>
        <v>0.27759769493967223</v>
      </c>
      <c r="AO119" s="15">
        <f t="shared" si="44"/>
        <v>0.33387358184764993</v>
      </c>
      <c r="AP119" s="1"/>
      <c r="AQ119" s="11">
        <f t="shared" si="45"/>
        <v>39903</v>
      </c>
      <c r="AR119" s="12">
        <f t="shared" si="46"/>
        <v>0.21166985013222908</v>
      </c>
      <c r="AS119" s="12">
        <f t="shared" si="47"/>
        <v>8.2234773928043098E-2</v>
      </c>
      <c r="AT119" s="12">
        <f t="shared" si="48"/>
        <v>0.11390895070615889</v>
      </c>
      <c r="AU119" s="12">
        <f t="shared" si="49"/>
        <v>1.5526125498027094E-2</v>
      </c>
      <c r="AV119" s="1"/>
    </row>
    <row r="120" spans="1:48" x14ac:dyDescent="0.3">
      <c r="A120" s="16" t="s">
        <v>175</v>
      </c>
      <c r="N120" s="1"/>
      <c r="O120" s="16" t="s">
        <v>175</v>
      </c>
      <c r="P120" s="19">
        <v>39933</v>
      </c>
      <c r="Q120" s="20">
        <v>218.70599999999999</v>
      </c>
      <c r="R120" s="20">
        <v>77.727000000000004</v>
      </c>
      <c r="S120" s="20">
        <v>141.64099999999999</v>
      </c>
      <c r="T120" s="20">
        <v>21.652999999999999</v>
      </c>
      <c r="U120" s="20">
        <v>248.83699999999999</v>
      </c>
      <c r="V120" s="20">
        <v>5.9109999999999996</v>
      </c>
      <c r="W120" s="20">
        <v>256.60300000000001</v>
      </c>
      <c r="X120" s="20">
        <v>24.253</v>
      </c>
      <c r="Y120" s="21">
        <v>276.41950000000003</v>
      </c>
      <c r="Z120" s="1"/>
      <c r="AA120" s="13">
        <f t="shared" si="34"/>
        <v>0.17753909080662211</v>
      </c>
      <c r="AB120" s="13">
        <f t="shared" si="32"/>
        <v>0.19596207399549129</v>
      </c>
      <c r="AC120" s="13">
        <f t="shared" si="35"/>
        <v>0.14596318137292119</v>
      </c>
      <c r="AD120" s="13">
        <f t="shared" si="33"/>
        <v>0.80403792600450863</v>
      </c>
      <c r="AE120" s="13">
        <f t="shared" si="36"/>
        <v>0.15215086207384301</v>
      </c>
      <c r="AF120" s="13">
        <f t="shared" si="37"/>
        <v>30.164000000000001</v>
      </c>
      <c r="AG120" s="1"/>
      <c r="AH120" s="10">
        <f t="shared" si="38"/>
        <v>39933</v>
      </c>
      <c r="AI120" s="14">
        <f t="shared" si="39"/>
        <v>0.20755728443595414</v>
      </c>
      <c r="AJ120" s="14">
        <f t="shared" si="40"/>
        <v>0.15215086207384301</v>
      </c>
      <c r="AK120" s="14">
        <f t="shared" si="41"/>
        <v>0.49167068706188355</v>
      </c>
      <c r="AL120" s="1"/>
      <c r="AM120" s="15">
        <f t="shared" si="42"/>
        <v>0.38807621547210108</v>
      </c>
      <c r="AN120" s="15">
        <f t="shared" si="43"/>
        <v>0.2785775856523473</v>
      </c>
      <c r="AO120" s="15">
        <f t="shared" si="44"/>
        <v>0.33334619887555161</v>
      </c>
      <c r="AP120" s="1"/>
      <c r="AQ120" s="11">
        <f t="shared" si="45"/>
        <v>39933</v>
      </c>
      <c r="AR120" s="12">
        <f t="shared" si="46"/>
        <v>0.20755728443595414</v>
      </c>
      <c r="AS120" s="12">
        <f t="shared" si="47"/>
        <v>5.9046130734434633E-2</v>
      </c>
      <c r="AT120" s="12">
        <f t="shared" si="48"/>
        <v>0.13696843293773031</v>
      </c>
      <c r="AU120" s="12">
        <f t="shared" si="49"/>
        <v>1.1542720763789205E-2</v>
      </c>
      <c r="AV120" s="1"/>
    </row>
    <row r="121" spans="1:48" x14ac:dyDescent="0.3">
      <c r="A121" s="16" t="s">
        <v>176</v>
      </c>
      <c r="N121" s="1"/>
      <c r="O121" s="16" t="s">
        <v>176</v>
      </c>
      <c r="P121" s="19">
        <v>39964</v>
      </c>
      <c r="Q121" s="20">
        <v>218.904</v>
      </c>
      <c r="R121" s="20">
        <v>77.498000000000005</v>
      </c>
      <c r="S121" s="20">
        <v>141.82300000000001</v>
      </c>
      <c r="T121" s="20">
        <v>21.571999999999999</v>
      </c>
      <c r="U121" s="20">
        <v>249.20400000000001</v>
      </c>
      <c r="V121" s="20">
        <v>5.8979999999999997</v>
      </c>
      <c r="W121" s="20">
        <v>257.02999999999997</v>
      </c>
      <c r="X121" s="20">
        <v>24.207000000000001</v>
      </c>
      <c r="Y121" s="21">
        <v>276.35149999999999</v>
      </c>
      <c r="Z121" s="1"/>
      <c r="AA121" s="13">
        <f t="shared" si="34"/>
        <v>0.14748610536214901</v>
      </c>
      <c r="AB121" s="13">
        <f t="shared" si="32"/>
        <v>0.19591429995017437</v>
      </c>
      <c r="AC121" s="13">
        <f t="shared" si="35"/>
        <v>0.16640491342656549</v>
      </c>
      <c r="AD121" s="13">
        <f t="shared" si="33"/>
        <v>0.8040857000498256</v>
      </c>
      <c r="AE121" s="13">
        <f t="shared" si="36"/>
        <v>0.1626984483887336</v>
      </c>
      <c r="AF121" s="13">
        <f t="shared" si="37"/>
        <v>30.105</v>
      </c>
      <c r="AG121" s="1"/>
      <c r="AH121" s="10">
        <f t="shared" si="38"/>
        <v>39964</v>
      </c>
      <c r="AI121" s="14">
        <f t="shared" si="39"/>
        <v>9.0532495679134323E-2</v>
      </c>
      <c r="AJ121" s="14">
        <f t="shared" si="40"/>
        <v>0.1626984483887336</v>
      </c>
      <c r="AK121" s="14">
        <f t="shared" si="41"/>
        <v>0.12849386830085666</v>
      </c>
      <c r="AL121" s="1"/>
      <c r="AM121" s="15">
        <f t="shared" si="42"/>
        <v>0.38846163771968306</v>
      </c>
      <c r="AN121" s="15">
        <f t="shared" si="43"/>
        <v>0.27835557046633458</v>
      </c>
      <c r="AO121" s="15">
        <f t="shared" si="44"/>
        <v>0.33318279181398236</v>
      </c>
      <c r="AP121" s="1"/>
      <c r="AQ121" s="11">
        <f t="shared" si="45"/>
        <v>39964</v>
      </c>
      <c r="AR121" s="12">
        <f t="shared" si="46"/>
        <v>9.0532495679134323E-2</v>
      </c>
      <c r="AS121" s="12">
        <f t="shared" si="47"/>
        <v>6.3202105715538789E-2</v>
      </c>
      <c r="AT121" s="12">
        <f t="shared" si="48"/>
        <v>3.5766984012311022E-2</v>
      </c>
      <c r="AU121" s="12">
        <f t="shared" si="49"/>
        <v>-8.4365940487154886E-3</v>
      </c>
      <c r="AV121" s="1"/>
    </row>
    <row r="122" spans="1:48" x14ac:dyDescent="0.3">
      <c r="A122" s="16" t="s">
        <v>177</v>
      </c>
      <c r="N122" s="1"/>
      <c r="O122" s="16" t="s">
        <v>177</v>
      </c>
      <c r="P122" s="19">
        <v>39994</v>
      </c>
      <c r="Q122" s="20">
        <v>219.11199999999999</v>
      </c>
      <c r="R122" s="20">
        <v>76.891999999999996</v>
      </c>
      <c r="S122" s="20">
        <v>142.143</v>
      </c>
      <c r="T122" s="20">
        <v>21.332000000000001</v>
      </c>
      <c r="U122" s="20">
        <v>249.381</v>
      </c>
      <c r="V122" s="20">
        <v>5.8490000000000002</v>
      </c>
      <c r="W122" s="20">
        <v>257.07299999999998</v>
      </c>
      <c r="X122" s="20">
        <v>24.010999999999999</v>
      </c>
      <c r="Y122" s="21">
        <v>276.53160000000003</v>
      </c>
      <c r="Z122" s="1"/>
      <c r="AA122" s="13">
        <f t="shared" si="34"/>
        <v>7.1026147252850613E-2</v>
      </c>
      <c r="AB122" s="13">
        <f t="shared" si="32"/>
        <v>0.19588077695914269</v>
      </c>
      <c r="AC122" s="13">
        <f t="shared" si="35"/>
        <v>1.6729564642270489E-2</v>
      </c>
      <c r="AD122" s="13">
        <f t="shared" si="33"/>
        <v>0.80411922304085737</v>
      </c>
      <c r="AE122" s="13">
        <f t="shared" si="36"/>
        <v>2.73652214302572E-2</v>
      </c>
      <c r="AF122" s="13">
        <f t="shared" si="37"/>
        <v>29.86</v>
      </c>
      <c r="AG122" s="1"/>
      <c r="AH122" s="10">
        <f t="shared" si="38"/>
        <v>39994</v>
      </c>
      <c r="AI122" s="14">
        <f t="shared" si="39"/>
        <v>9.5018821035704415E-2</v>
      </c>
      <c r="AJ122" s="14">
        <f t="shared" si="40"/>
        <v>2.73652214302572E-2</v>
      </c>
      <c r="AK122" s="14">
        <f t="shared" si="41"/>
        <v>0.22563335989225522</v>
      </c>
      <c r="AL122" s="1"/>
      <c r="AM122" s="15">
        <f t="shared" si="42"/>
        <v>0.38833688810279354</v>
      </c>
      <c r="AN122" s="15">
        <f t="shared" si="43"/>
        <v>0.27742808094470167</v>
      </c>
      <c r="AO122" s="15">
        <f t="shared" si="44"/>
        <v>0.33423503095250484</v>
      </c>
      <c r="AP122" s="1"/>
      <c r="AQ122" s="11">
        <f t="shared" si="45"/>
        <v>39994</v>
      </c>
      <c r="AR122" s="12">
        <f t="shared" si="46"/>
        <v>9.5018821035704415E-2</v>
      </c>
      <c r="AS122" s="12">
        <f t="shared" si="47"/>
        <v>1.0626924932469958E-2</v>
      </c>
      <c r="AT122" s="12">
        <f t="shared" si="48"/>
        <v>6.2597030032013584E-2</v>
      </c>
      <c r="AU122" s="12">
        <f t="shared" si="49"/>
        <v>2.1794866071220872E-2</v>
      </c>
      <c r="AV122" s="1"/>
    </row>
    <row r="123" spans="1:48" x14ac:dyDescent="0.3">
      <c r="A123" s="16" t="s">
        <v>178</v>
      </c>
      <c r="N123" s="1"/>
      <c r="O123" s="16" t="s">
        <v>178</v>
      </c>
      <c r="P123" s="19">
        <v>40025</v>
      </c>
      <c r="Q123" s="20">
        <v>219.26300000000001</v>
      </c>
      <c r="R123" s="20">
        <v>77.037999999999997</v>
      </c>
      <c r="S123" s="20">
        <v>142.22800000000001</v>
      </c>
      <c r="T123" s="20">
        <v>21.286999999999999</v>
      </c>
      <c r="U123" s="20">
        <v>249.34299999999999</v>
      </c>
      <c r="V123" s="20">
        <v>5.8559999999999999</v>
      </c>
      <c r="W123" s="20">
        <v>257.04500000000002</v>
      </c>
      <c r="X123" s="20">
        <v>24.039000000000001</v>
      </c>
      <c r="Y123" s="21">
        <v>277.00150000000002</v>
      </c>
      <c r="Z123" s="1"/>
      <c r="AA123" s="13">
        <f t="shared" si="34"/>
        <v>-1.5237728616057655E-2</v>
      </c>
      <c r="AB123" s="13">
        <f t="shared" si="32"/>
        <v>0.19588559959859506</v>
      </c>
      <c r="AC123" s="13">
        <f t="shared" si="35"/>
        <v>-1.0891847840865942E-2</v>
      </c>
      <c r="AD123" s="13">
        <f t="shared" si="33"/>
        <v>0.80411440040140492</v>
      </c>
      <c r="AE123" s="13">
        <f t="shared" si="36"/>
        <v>-1.1743143302298378E-2</v>
      </c>
      <c r="AF123" s="13">
        <f t="shared" si="37"/>
        <v>29.895000000000003</v>
      </c>
      <c r="AG123" s="1"/>
      <c r="AH123" s="10">
        <f t="shared" si="38"/>
        <v>40025</v>
      </c>
      <c r="AI123" s="14">
        <f t="shared" si="39"/>
        <v>6.8914527730115402E-2</v>
      </c>
      <c r="AJ123" s="14">
        <f t="shared" si="40"/>
        <v>-1.1743143302298378E-2</v>
      </c>
      <c r="AK123" s="14">
        <f t="shared" si="41"/>
        <v>5.9798934875447934E-2</v>
      </c>
      <c r="AL123" s="1"/>
      <c r="AM123" s="15">
        <f t="shared" si="42"/>
        <v>0.38805524546327791</v>
      </c>
      <c r="AN123" s="15">
        <f t="shared" si="43"/>
        <v>0.27631818063812663</v>
      </c>
      <c r="AO123" s="15">
        <f t="shared" si="44"/>
        <v>0.33562657389859551</v>
      </c>
      <c r="AP123" s="1"/>
      <c r="AQ123" s="11">
        <f t="shared" si="45"/>
        <v>40025</v>
      </c>
      <c r="AR123" s="12">
        <f t="shared" si="46"/>
        <v>6.8914527730115402E-2</v>
      </c>
      <c r="AS123" s="12">
        <f t="shared" si="47"/>
        <v>-4.5569883566838453E-3</v>
      </c>
      <c r="AT123" s="12">
        <f t="shared" si="48"/>
        <v>1.6523532888881594E-2</v>
      </c>
      <c r="AU123" s="12">
        <f t="shared" si="49"/>
        <v>5.6947983197917655E-2</v>
      </c>
      <c r="AV123" s="1"/>
    </row>
    <row r="124" spans="1:48" x14ac:dyDescent="0.3">
      <c r="A124" s="16" t="s">
        <v>179</v>
      </c>
      <c r="N124" s="1"/>
      <c r="O124" s="16" t="s">
        <v>179</v>
      </c>
      <c r="P124" s="19">
        <v>40056</v>
      </c>
      <c r="Q124" s="20">
        <v>219.49600000000001</v>
      </c>
      <c r="R124" s="20">
        <v>76.951999999999998</v>
      </c>
      <c r="S124" s="20">
        <v>141.91800000000001</v>
      </c>
      <c r="T124" s="20">
        <v>21.216000000000001</v>
      </c>
      <c r="U124" s="20">
        <v>249.35900000000001</v>
      </c>
      <c r="V124" s="20">
        <v>5.843</v>
      </c>
      <c r="W124" s="20">
        <v>257.24799999999999</v>
      </c>
      <c r="X124" s="20">
        <v>24.010999999999999</v>
      </c>
      <c r="Y124" s="21">
        <v>278.17160000000001</v>
      </c>
      <c r="Z124" s="1"/>
      <c r="AA124" s="13">
        <f t="shared" si="34"/>
        <v>6.416863517322291E-3</v>
      </c>
      <c r="AB124" s="13">
        <f t="shared" si="32"/>
        <v>0.19571916661083943</v>
      </c>
      <c r="AC124" s="13">
        <f t="shared" si="35"/>
        <v>7.8974498628636702E-2</v>
      </c>
      <c r="AD124" s="13">
        <f t="shared" si="33"/>
        <v>0.80428083338916057</v>
      </c>
      <c r="AE124" s="13">
        <f t="shared" si="36"/>
        <v>6.4773578753396871E-2</v>
      </c>
      <c r="AF124" s="13">
        <f t="shared" si="37"/>
        <v>29.853999999999999</v>
      </c>
      <c r="AG124" s="1"/>
      <c r="AH124" s="10">
        <f t="shared" si="38"/>
        <v>40056</v>
      </c>
      <c r="AI124" s="14">
        <f t="shared" si="39"/>
        <v>0.10626507892348644</v>
      </c>
      <c r="AJ124" s="14">
        <f t="shared" si="40"/>
        <v>6.4773578753396871E-2</v>
      </c>
      <c r="AK124" s="14">
        <f t="shared" si="41"/>
        <v>-0.21795989537925181</v>
      </c>
      <c r="AL124" s="1"/>
      <c r="AM124" s="15">
        <f t="shared" si="42"/>
        <v>0.38795612849568561</v>
      </c>
      <c r="AN124" s="15">
        <f t="shared" si="43"/>
        <v>0.27570433516997611</v>
      </c>
      <c r="AO124" s="15">
        <f t="shared" si="44"/>
        <v>0.33633953633433822</v>
      </c>
      <c r="AP124" s="1"/>
      <c r="AQ124" s="11">
        <f t="shared" si="45"/>
        <v>40056</v>
      </c>
      <c r="AR124" s="12">
        <f t="shared" si="46"/>
        <v>0.10626507892348644</v>
      </c>
      <c r="AS124" s="12">
        <f t="shared" si="47"/>
        <v>2.5129306841978248E-2</v>
      </c>
      <c r="AT124" s="12">
        <f t="shared" si="48"/>
        <v>-6.009248804925417E-2</v>
      </c>
      <c r="AU124" s="12">
        <f t="shared" si="49"/>
        <v>0.14122826013076234</v>
      </c>
      <c r="AV124" s="1"/>
    </row>
    <row r="125" spans="1:48" x14ac:dyDescent="0.3">
      <c r="A125" s="16" t="s">
        <v>180</v>
      </c>
      <c r="N125" s="1"/>
      <c r="O125" s="16" t="s">
        <v>180</v>
      </c>
      <c r="P125" s="19">
        <v>40086</v>
      </c>
      <c r="Q125" s="20">
        <v>219.92</v>
      </c>
      <c r="R125" s="20">
        <v>77.093000000000004</v>
      </c>
      <c r="S125" s="20">
        <v>142.53700000000001</v>
      </c>
      <c r="T125" s="20">
        <v>21.416</v>
      </c>
      <c r="U125" s="20">
        <v>249.261</v>
      </c>
      <c r="V125" s="20">
        <v>5.8380000000000001</v>
      </c>
      <c r="W125" s="20">
        <v>256.95800000000003</v>
      </c>
      <c r="X125" s="20">
        <v>23.969000000000001</v>
      </c>
      <c r="Y125" s="21">
        <v>279.09210000000002</v>
      </c>
      <c r="Z125" s="1"/>
      <c r="AA125" s="13">
        <f t="shared" si="34"/>
        <v>-3.930076716701647E-2</v>
      </c>
      <c r="AB125" s="13">
        <f t="shared" si="32"/>
        <v>0.19586003287818296</v>
      </c>
      <c r="AC125" s="13">
        <f t="shared" si="35"/>
        <v>-0.11273168304514192</v>
      </c>
      <c r="AD125" s="13">
        <f t="shared" si="33"/>
        <v>0.80413996712181701</v>
      </c>
      <c r="AE125" s="13">
        <f t="shared" si="36"/>
        <v>-9.8349501446977183E-2</v>
      </c>
      <c r="AF125" s="13">
        <f t="shared" si="37"/>
        <v>29.807000000000002</v>
      </c>
      <c r="AG125" s="1"/>
      <c r="AH125" s="10">
        <f t="shared" si="38"/>
        <v>40086</v>
      </c>
      <c r="AI125" s="14">
        <f t="shared" si="39"/>
        <v>0.19316980719465421</v>
      </c>
      <c r="AJ125" s="14">
        <f t="shared" si="40"/>
        <v>-9.8349501446977183E-2</v>
      </c>
      <c r="AK125" s="14">
        <f t="shared" si="41"/>
        <v>0.43616736425259639</v>
      </c>
      <c r="AL125" s="1"/>
      <c r="AM125" s="15">
        <f t="shared" si="42"/>
        <v>0.38663691904582775</v>
      </c>
      <c r="AN125" s="15">
        <f t="shared" si="43"/>
        <v>0.27779435227582272</v>
      </c>
      <c r="AO125" s="15">
        <f t="shared" si="44"/>
        <v>0.33556872867834953</v>
      </c>
      <c r="AP125" s="1"/>
      <c r="AQ125" s="11">
        <f t="shared" si="45"/>
        <v>40086</v>
      </c>
      <c r="AR125" s="12">
        <f t="shared" si="46"/>
        <v>0.19316980719465421</v>
      </c>
      <c r="AS125" s="12">
        <f t="shared" si="47"/>
        <v>-3.8025548229152439E-2</v>
      </c>
      <c r="AT125" s="12">
        <f t="shared" si="48"/>
        <v>0.12116483043640285</v>
      </c>
      <c r="AU125" s="12">
        <f t="shared" si="49"/>
        <v>0.1100305249874038</v>
      </c>
      <c r="AV125" s="1"/>
    </row>
    <row r="126" spans="1:48" x14ac:dyDescent="0.3">
      <c r="A126" s="16" t="s">
        <v>181</v>
      </c>
      <c r="N126" s="1"/>
      <c r="O126" s="16" t="s">
        <v>181</v>
      </c>
      <c r="P126" s="19">
        <v>40117</v>
      </c>
      <c r="Q126" s="20">
        <v>220.501</v>
      </c>
      <c r="R126" s="20">
        <v>77.227000000000004</v>
      </c>
      <c r="S126" s="20">
        <v>143.31899999999999</v>
      </c>
      <c r="T126" s="20">
        <v>21.564</v>
      </c>
      <c r="U126" s="20">
        <v>248.959</v>
      </c>
      <c r="V126" s="20">
        <v>5.8310000000000004</v>
      </c>
      <c r="W126" s="20">
        <v>256.92</v>
      </c>
      <c r="X126" s="20">
        <v>23.948</v>
      </c>
      <c r="Y126" s="21">
        <v>280.13240000000002</v>
      </c>
      <c r="Z126" s="1"/>
      <c r="AA126" s="13">
        <f t="shared" si="34"/>
        <v>-0.12115814347209986</v>
      </c>
      <c r="AB126" s="13">
        <f t="shared" si="32"/>
        <v>0.19580912723731489</v>
      </c>
      <c r="AC126" s="13">
        <f t="shared" si="35"/>
        <v>-1.4788409000698888E-2</v>
      </c>
      <c r="AD126" s="13">
        <f t="shared" si="33"/>
        <v>0.80419087276268508</v>
      </c>
      <c r="AE126" s="13">
        <f t="shared" si="36"/>
        <v>-3.5616573872008839E-2</v>
      </c>
      <c r="AF126" s="13">
        <f t="shared" si="37"/>
        <v>29.779</v>
      </c>
      <c r="AG126" s="1"/>
      <c r="AH126" s="10">
        <f t="shared" si="38"/>
        <v>40117</v>
      </c>
      <c r="AI126" s="14">
        <f t="shared" si="39"/>
        <v>0.26418697708258337</v>
      </c>
      <c r="AJ126" s="14">
        <f t="shared" si="40"/>
        <v>-3.5616573872008839E-2</v>
      </c>
      <c r="AK126" s="14">
        <f t="shared" si="41"/>
        <v>0.54862947866166833</v>
      </c>
      <c r="AL126" s="1"/>
      <c r="AM126" s="15">
        <f t="shared" si="42"/>
        <v>0.38560348064795991</v>
      </c>
      <c r="AN126" s="15">
        <f t="shared" si="43"/>
        <v>0.27922876714102579</v>
      </c>
      <c r="AO126" s="15">
        <f t="shared" si="44"/>
        <v>0.33516775221101436</v>
      </c>
      <c r="AP126" s="1"/>
      <c r="AQ126" s="11">
        <f t="shared" si="45"/>
        <v>40117</v>
      </c>
      <c r="AR126" s="12">
        <f t="shared" si="46"/>
        <v>0.26418697708258337</v>
      </c>
      <c r="AS126" s="12">
        <f t="shared" si="47"/>
        <v>-1.3733874853801795E-2</v>
      </c>
      <c r="AT126" s="12">
        <f t="shared" si="48"/>
        <v>0.15319313294392137</v>
      </c>
      <c r="AU126" s="12">
        <f t="shared" si="49"/>
        <v>0.12472771899246379</v>
      </c>
      <c r="AV126" s="1"/>
    </row>
    <row r="127" spans="1:48" x14ac:dyDescent="0.3">
      <c r="A127" s="16" t="s">
        <v>182</v>
      </c>
      <c r="N127" s="1"/>
      <c r="O127" s="16" t="s">
        <v>182</v>
      </c>
      <c r="P127" s="19">
        <v>40147</v>
      </c>
      <c r="Q127" s="20">
        <v>220.666</v>
      </c>
      <c r="R127" s="20">
        <v>77.051000000000002</v>
      </c>
      <c r="S127" s="20">
        <v>143.71</v>
      </c>
      <c r="T127" s="20">
        <v>21.550999999999998</v>
      </c>
      <c r="U127" s="20">
        <v>248.77799999999999</v>
      </c>
      <c r="V127" s="20">
        <v>5.827</v>
      </c>
      <c r="W127" s="20">
        <v>256.61599999999999</v>
      </c>
      <c r="X127" s="20">
        <v>23.917000000000002</v>
      </c>
      <c r="Y127" s="21">
        <v>280.47370000000001</v>
      </c>
      <c r="Z127" s="1"/>
      <c r="AA127" s="13">
        <f t="shared" si="34"/>
        <v>-7.2702734185148277E-2</v>
      </c>
      <c r="AB127" s="13">
        <f t="shared" si="32"/>
        <v>0.19590505648197956</v>
      </c>
      <c r="AC127" s="13">
        <f t="shared" si="35"/>
        <v>-0.1183247703565482</v>
      </c>
      <c r="AD127" s="13">
        <f t="shared" si="33"/>
        <v>0.80409494351802047</v>
      </c>
      <c r="AE127" s="13">
        <f t="shared" si="36"/>
        <v>-0.10938718278356718</v>
      </c>
      <c r="AF127" s="13">
        <f t="shared" si="37"/>
        <v>29.744</v>
      </c>
      <c r="AG127" s="1"/>
      <c r="AH127" s="10">
        <f t="shared" si="38"/>
        <v>40147</v>
      </c>
      <c r="AI127" s="14">
        <f t="shared" si="39"/>
        <v>7.4829592609553713E-2</v>
      </c>
      <c r="AJ127" s="14">
        <f t="shared" si="40"/>
        <v>-0.10938718278356718</v>
      </c>
      <c r="AK127" s="14">
        <f t="shared" si="41"/>
        <v>0.27281797947237951</v>
      </c>
      <c r="AL127" s="1"/>
      <c r="AM127" s="15">
        <f t="shared" si="42"/>
        <v>0.38603003205668973</v>
      </c>
      <c r="AN127" s="15">
        <f t="shared" si="43"/>
        <v>0.27969786245473777</v>
      </c>
      <c r="AO127" s="15">
        <f t="shared" si="44"/>
        <v>0.33427210548857245</v>
      </c>
      <c r="AP127" s="1"/>
      <c r="AQ127" s="11">
        <f t="shared" si="45"/>
        <v>40147</v>
      </c>
      <c r="AR127" s="12">
        <f t="shared" si="46"/>
        <v>7.4829592609553713E-2</v>
      </c>
      <c r="AS127" s="12">
        <f t="shared" si="47"/>
        <v>-4.2226737676531421E-2</v>
      </c>
      <c r="AT127" s="12">
        <f t="shared" si="48"/>
        <v>7.630660569764508E-2</v>
      </c>
      <c r="AU127" s="12">
        <f t="shared" si="49"/>
        <v>4.0749724588440062E-2</v>
      </c>
      <c r="AV127" s="1"/>
    </row>
    <row r="128" spans="1:48" x14ac:dyDescent="0.3">
      <c r="A128" s="16" t="s">
        <v>183</v>
      </c>
      <c r="N128" s="1"/>
      <c r="O128" s="16" t="s">
        <v>183</v>
      </c>
      <c r="P128" s="19">
        <v>40178</v>
      </c>
      <c r="Q128" s="20">
        <v>220.881</v>
      </c>
      <c r="R128" s="20">
        <v>77.707999999999998</v>
      </c>
      <c r="S128" s="20">
        <v>143.99199999999999</v>
      </c>
      <c r="T128" s="20">
        <v>21.276</v>
      </c>
      <c r="U128" s="20">
        <v>248.667</v>
      </c>
      <c r="V128" s="20">
        <v>5.9660000000000002</v>
      </c>
      <c r="W128" s="20">
        <v>256.59800000000001</v>
      </c>
      <c r="X128" s="20">
        <v>25.206</v>
      </c>
      <c r="Y128" s="21">
        <v>280.88240000000002</v>
      </c>
      <c r="Z128" s="1"/>
      <c r="AA128" s="13">
        <f t="shared" si="34"/>
        <v>-4.4618093239756629E-2</v>
      </c>
      <c r="AB128" s="13">
        <f t="shared" si="32"/>
        <v>0.19138970871294753</v>
      </c>
      <c r="AC128" s="13">
        <f t="shared" si="35"/>
        <v>-7.0143716681680957E-3</v>
      </c>
      <c r="AD128" s="13">
        <f t="shared" si="33"/>
        <v>0.80861029128705242</v>
      </c>
      <c r="AE128" s="13">
        <f t="shared" si="36"/>
        <v>-1.4211336986277207E-2</v>
      </c>
      <c r="AF128" s="13">
        <f t="shared" si="37"/>
        <v>31.172000000000001</v>
      </c>
      <c r="AG128" s="1"/>
      <c r="AH128" s="10">
        <f t="shared" si="38"/>
        <v>40178</v>
      </c>
      <c r="AI128" s="14">
        <f t="shared" si="39"/>
        <v>9.7432318526643621E-2</v>
      </c>
      <c r="AJ128" s="14">
        <f t="shared" si="40"/>
        <v>-1.4211336986277207E-2</v>
      </c>
      <c r="AK128" s="14">
        <f t="shared" si="41"/>
        <v>0.19622851576089503</v>
      </c>
      <c r="AL128" s="1"/>
      <c r="AM128" s="15">
        <f t="shared" si="42"/>
        <v>0.40114273948628199</v>
      </c>
      <c r="AN128" s="15">
        <f t="shared" si="43"/>
        <v>0.273794203942966</v>
      </c>
      <c r="AO128" s="15">
        <f t="shared" si="44"/>
        <v>0.32506305657075196</v>
      </c>
      <c r="AP128" s="1"/>
      <c r="AQ128" s="11">
        <f t="shared" si="45"/>
        <v>40178</v>
      </c>
      <c r="AR128" s="12">
        <f t="shared" si="46"/>
        <v>9.7432318526643621E-2</v>
      </c>
      <c r="AS128" s="12">
        <f t="shared" si="47"/>
        <v>-5.7007746504379618E-3</v>
      </c>
      <c r="AT128" s="12">
        <f t="shared" si="48"/>
        <v>5.3726230263664014E-2</v>
      </c>
      <c r="AU128" s="12">
        <f t="shared" si="49"/>
        <v>4.9406862913417567E-2</v>
      </c>
      <c r="AV128" s="1"/>
    </row>
    <row r="129" spans="1:48" x14ac:dyDescent="0.3">
      <c r="A129" s="16" t="s">
        <v>184</v>
      </c>
      <c r="N129" s="1"/>
      <c r="O129" s="16" t="s">
        <v>184</v>
      </c>
      <c r="P129" s="19">
        <v>40209</v>
      </c>
      <c r="Q129" s="20">
        <v>220.63300000000001</v>
      </c>
      <c r="R129" s="20">
        <v>77.465000000000003</v>
      </c>
      <c r="S129" s="20">
        <v>144.114</v>
      </c>
      <c r="T129" s="20">
        <v>21.164999999999999</v>
      </c>
      <c r="U129" s="20">
        <v>248.721</v>
      </c>
      <c r="V129" s="20">
        <v>5.9489999999999998</v>
      </c>
      <c r="W129" s="20">
        <v>256.42500000000001</v>
      </c>
      <c r="X129" s="20">
        <v>25.106999999999999</v>
      </c>
      <c r="Y129" s="21">
        <v>279.88990000000001</v>
      </c>
      <c r="Z129" s="1"/>
      <c r="AA129" s="13">
        <f t="shared" si="34"/>
        <v>2.171578858474188E-2</v>
      </c>
      <c r="AB129" s="13">
        <f t="shared" si="32"/>
        <v>0.19155718701700156</v>
      </c>
      <c r="AC129" s="13">
        <f t="shared" si="35"/>
        <v>-6.7420634611337071E-2</v>
      </c>
      <c r="AD129" s="13">
        <f t="shared" si="33"/>
        <v>0.80844281298299847</v>
      </c>
      <c r="AE129" s="13">
        <f t="shared" si="36"/>
        <v>-5.0345912123139179E-2</v>
      </c>
      <c r="AF129" s="13">
        <f t="shared" si="37"/>
        <v>31.055999999999997</v>
      </c>
      <c r="AG129" s="1"/>
      <c r="AH129" s="10">
        <f t="shared" si="38"/>
        <v>40209</v>
      </c>
      <c r="AI129" s="14">
        <f t="shared" si="39"/>
        <v>-0.11227765176723685</v>
      </c>
      <c r="AJ129" s="14">
        <f t="shared" si="40"/>
        <v>-5.0345912123139179E-2</v>
      </c>
      <c r="AK129" s="14">
        <f t="shared" si="41"/>
        <v>8.4726929273858345E-2</v>
      </c>
      <c r="AL129" s="1"/>
      <c r="AM129" s="15">
        <f t="shared" si="42"/>
        <v>0.40090363389918021</v>
      </c>
      <c r="AN129" s="15">
        <f t="shared" si="43"/>
        <v>0.27322016394500742</v>
      </c>
      <c r="AO129" s="15">
        <f t="shared" si="44"/>
        <v>0.32587620215581237</v>
      </c>
      <c r="AP129" s="1"/>
      <c r="AQ129" s="11">
        <f t="shared" si="45"/>
        <v>40209</v>
      </c>
      <c r="AR129" s="12">
        <f t="shared" si="46"/>
        <v>-0.11227765176723685</v>
      </c>
      <c r="AS129" s="12">
        <f t="shared" si="47"/>
        <v>-2.0183859122135286E-2</v>
      </c>
      <c r="AT129" s="12">
        <f t="shared" si="48"/>
        <v>2.3149105506760626E-2</v>
      </c>
      <c r="AU129" s="12">
        <f t="shared" si="49"/>
        <v>-0.11524289815186219</v>
      </c>
      <c r="AV129" s="1"/>
    </row>
    <row r="130" spans="1:48" x14ac:dyDescent="0.3">
      <c r="A130" s="16" t="s">
        <v>185</v>
      </c>
      <c r="N130" s="1"/>
      <c r="O130" s="16" t="s">
        <v>185</v>
      </c>
      <c r="P130" s="19">
        <v>40237</v>
      </c>
      <c r="Q130" s="20">
        <v>220.73099999999999</v>
      </c>
      <c r="R130" s="20">
        <v>77.626999999999995</v>
      </c>
      <c r="S130" s="20">
        <v>144.05500000000001</v>
      </c>
      <c r="T130" s="20">
        <v>21.247</v>
      </c>
      <c r="U130" s="20">
        <v>248.71700000000001</v>
      </c>
      <c r="V130" s="20">
        <v>5.9450000000000003</v>
      </c>
      <c r="W130" s="20">
        <v>256.37299999999999</v>
      </c>
      <c r="X130" s="20">
        <v>25.09</v>
      </c>
      <c r="Y130" s="21">
        <v>280.4248</v>
      </c>
      <c r="Z130" s="1"/>
      <c r="AA130" s="13">
        <f t="shared" si="34"/>
        <v>-1.6082276928730543E-3</v>
      </c>
      <c r="AB130" s="13">
        <f t="shared" si="32"/>
        <v>0.19155791847913647</v>
      </c>
      <c r="AC130" s="13">
        <f t="shared" si="35"/>
        <v>-2.0278833967057874E-2</v>
      </c>
      <c r="AD130" s="13">
        <f t="shared" si="33"/>
        <v>0.8084420815208635</v>
      </c>
      <c r="AE130" s="13">
        <f t="shared" si="36"/>
        <v>-1.6702331492431523E-2</v>
      </c>
      <c r="AF130" s="13">
        <f t="shared" si="37"/>
        <v>31.035</v>
      </c>
      <c r="AG130" s="1"/>
      <c r="AH130" s="10">
        <f t="shared" si="38"/>
        <v>40237</v>
      </c>
      <c r="AI130" s="14">
        <f t="shared" si="39"/>
        <v>4.4417652844309222E-2</v>
      </c>
      <c r="AJ130" s="14">
        <f t="shared" si="40"/>
        <v>-1.6702331492431523E-2</v>
      </c>
      <c r="AK130" s="14">
        <f t="shared" si="41"/>
        <v>-4.0939811538086165E-2</v>
      </c>
      <c r="AL130" s="1"/>
      <c r="AM130" s="15">
        <f t="shared" si="42"/>
        <v>0.3997964625710127</v>
      </c>
      <c r="AN130" s="15">
        <f t="shared" si="43"/>
        <v>0.27370631352493335</v>
      </c>
      <c r="AO130" s="15">
        <f t="shared" si="44"/>
        <v>0.326497223904054</v>
      </c>
      <c r="AP130" s="1"/>
      <c r="AQ130" s="11">
        <f t="shared" si="45"/>
        <v>40237</v>
      </c>
      <c r="AR130" s="12">
        <f t="shared" si="46"/>
        <v>4.4417652844309222E-2</v>
      </c>
      <c r="AS130" s="12">
        <f t="shared" si="47"/>
        <v>-6.6775330473625464E-3</v>
      </c>
      <c r="AT130" s="12">
        <f t="shared" si="48"/>
        <v>-1.1205484892495095E-2</v>
      </c>
      <c r="AU130" s="12">
        <f t="shared" si="49"/>
        <v>6.2300670784166859E-2</v>
      </c>
      <c r="AV130" s="1"/>
    </row>
    <row r="131" spans="1:48" x14ac:dyDescent="0.3">
      <c r="A131" s="16" t="s">
        <v>186</v>
      </c>
      <c r="N131" s="1"/>
      <c r="O131" s="16" t="s">
        <v>186</v>
      </c>
      <c r="P131" s="19">
        <v>40268</v>
      </c>
      <c r="Q131" s="20">
        <v>220.78299999999999</v>
      </c>
      <c r="R131" s="20">
        <v>77.47</v>
      </c>
      <c r="S131" s="20">
        <v>143.87899999999999</v>
      </c>
      <c r="T131" s="20">
        <v>21.260999999999999</v>
      </c>
      <c r="U131" s="20">
        <v>248.85400000000001</v>
      </c>
      <c r="V131" s="20">
        <v>5.9219999999999997</v>
      </c>
      <c r="W131" s="20">
        <v>256.185</v>
      </c>
      <c r="X131" s="20">
        <v>24.966999999999999</v>
      </c>
      <c r="Y131" s="21">
        <v>281.0829</v>
      </c>
      <c r="Z131" s="1"/>
      <c r="AA131" s="13">
        <f t="shared" si="34"/>
        <v>5.5082684336005272E-2</v>
      </c>
      <c r="AB131" s="13">
        <f t="shared" si="32"/>
        <v>0.19171873482469487</v>
      </c>
      <c r="AC131" s="13">
        <f t="shared" si="35"/>
        <v>-7.3330654944159246E-2</v>
      </c>
      <c r="AD131" s="13">
        <f t="shared" si="33"/>
        <v>0.80828126517530507</v>
      </c>
      <c r="AE131" s="13">
        <f t="shared" si="36"/>
        <v>-4.8711412002751808E-2</v>
      </c>
      <c r="AF131" s="13">
        <f t="shared" si="37"/>
        <v>30.888999999999999</v>
      </c>
      <c r="AG131" s="1"/>
      <c r="AH131" s="10">
        <f t="shared" si="38"/>
        <v>40268</v>
      </c>
      <c r="AI131" s="14">
        <f t="shared" si="39"/>
        <v>2.3558086539721426E-2</v>
      </c>
      <c r="AJ131" s="14">
        <f t="shared" si="40"/>
        <v>-4.8711412002751808E-2</v>
      </c>
      <c r="AK131" s="14">
        <f t="shared" si="41"/>
        <v>-0.12217555794662881</v>
      </c>
      <c r="AL131" s="1"/>
      <c r="AM131" s="15">
        <f t="shared" si="42"/>
        <v>0.39872208596876207</v>
      </c>
      <c r="AN131" s="15">
        <f t="shared" si="43"/>
        <v>0.27444171937524203</v>
      </c>
      <c r="AO131" s="15">
        <f t="shared" si="44"/>
        <v>0.32683619465599589</v>
      </c>
      <c r="AP131" s="1"/>
      <c r="AQ131" s="11">
        <f t="shared" si="45"/>
        <v>40268</v>
      </c>
      <c r="AR131" s="12">
        <f t="shared" si="46"/>
        <v>2.3558086539721426E-2</v>
      </c>
      <c r="AS131" s="12">
        <f t="shared" si="47"/>
        <v>-1.9422315804220994E-2</v>
      </c>
      <c r="AT131" s="12">
        <f t="shared" si="48"/>
        <v>-3.3530070188502327E-2</v>
      </c>
      <c r="AU131" s="12">
        <f t="shared" si="49"/>
        <v>7.6510472532444751E-2</v>
      </c>
      <c r="AV131" s="1"/>
    </row>
    <row r="132" spans="1:48" x14ac:dyDescent="0.3">
      <c r="A132" s="16" t="s">
        <v>187</v>
      </c>
      <c r="N132" s="1"/>
      <c r="O132" s="16" t="s">
        <v>187</v>
      </c>
      <c r="P132" s="19">
        <v>40298</v>
      </c>
      <c r="Q132" s="20">
        <v>220.822</v>
      </c>
      <c r="R132" s="20">
        <v>77.373000000000005</v>
      </c>
      <c r="S132" s="20">
        <v>143.45400000000001</v>
      </c>
      <c r="T132" s="20">
        <v>21.19</v>
      </c>
      <c r="U132" s="20">
        <v>248.96199999999999</v>
      </c>
      <c r="V132" s="20">
        <v>5.91</v>
      </c>
      <c r="W132" s="20">
        <v>256.15199999999999</v>
      </c>
      <c r="X132" s="20">
        <v>24.914000000000001</v>
      </c>
      <c r="Y132" s="21">
        <v>281.93329999999997</v>
      </c>
      <c r="Z132" s="1"/>
      <c r="AA132" s="13">
        <f t="shared" si="34"/>
        <v>4.3398940744365788E-2</v>
      </c>
      <c r="AB132" s="13">
        <f t="shared" si="32"/>
        <v>0.19173371398909939</v>
      </c>
      <c r="AC132" s="13">
        <f t="shared" si="35"/>
        <v>-1.2881316236323936E-2</v>
      </c>
      <c r="AD132" s="13">
        <f t="shared" si="33"/>
        <v>0.80826628601090056</v>
      </c>
      <c r="AE132" s="13">
        <f t="shared" si="36"/>
        <v>-2.0904935411553572E-3</v>
      </c>
      <c r="AF132" s="13">
        <f t="shared" si="37"/>
        <v>30.824000000000002</v>
      </c>
      <c r="AG132" s="1"/>
      <c r="AH132" s="10">
        <f t="shared" si="38"/>
        <v>40298</v>
      </c>
      <c r="AI132" s="14">
        <f t="shared" si="39"/>
        <v>1.7664403509335271E-2</v>
      </c>
      <c r="AJ132" s="14">
        <f t="shared" si="40"/>
        <v>-2.0904935411553572E-3</v>
      </c>
      <c r="AK132" s="14">
        <f t="shared" si="41"/>
        <v>-0.29538709610157354</v>
      </c>
      <c r="AL132" s="1"/>
      <c r="AM132" s="15">
        <f t="shared" si="42"/>
        <v>0.39838186447468754</v>
      </c>
      <c r="AN132" s="15">
        <f t="shared" si="43"/>
        <v>0.2738681452186163</v>
      </c>
      <c r="AO132" s="15">
        <f t="shared" si="44"/>
        <v>0.32774999030669616</v>
      </c>
      <c r="AP132" s="1"/>
      <c r="AQ132" s="11">
        <f t="shared" si="45"/>
        <v>40298</v>
      </c>
      <c r="AR132" s="12">
        <f t="shared" si="46"/>
        <v>1.7664403509335271E-2</v>
      </c>
      <c r="AS132" s="12">
        <f t="shared" si="47"/>
        <v>-8.328147145977632E-4</v>
      </c>
      <c r="AT132" s="12">
        <f t="shared" si="48"/>
        <v>-8.0897116130851113E-2</v>
      </c>
      <c r="AU132" s="12">
        <f t="shared" si="49"/>
        <v>9.9394334354784147E-2</v>
      </c>
      <c r="AV132" s="1"/>
    </row>
    <row r="133" spans="1:48" x14ac:dyDescent="0.3">
      <c r="A133" s="16" t="s">
        <v>188</v>
      </c>
      <c r="N133" s="1"/>
      <c r="O133" s="16" t="s">
        <v>188</v>
      </c>
      <c r="P133" s="19">
        <v>40329</v>
      </c>
      <c r="Q133" s="20">
        <v>220.96199999999999</v>
      </c>
      <c r="R133" s="20">
        <v>77.322000000000003</v>
      </c>
      <c r="S133" s="20">
        <v>143.304</v>
      </c>
      <c r="T133" s="20">
        <v>21.132999999999999</v>
      </c>
      <c r="U133" s="20">
        <v>249.066</v>
      </c>
      <c r="V133" s="20">
        <v>5.9029999999999996</v>
      </c>
      <c r="W133" s="20">
        <v>256.30200000000002</v>
      </c>
      <c r="X133" s="20">
        <v>24.893999999999998</v>
      </c>
      <c r="Y133" s="21">
        <v>282.53519999999997</v>
      </c>
      <c r="Z133" s="1"/>
      <c r="AA133" s="13">
        <f t="shared" si="34"/>
        <v>4.1773443336734495E-2</v>
      </c>
      <c r="AB133" s="13">
        <f t="shared" si="32"/>
        <v>0.19167451375133943</v>
      </c>
      <c r="AC133" s="13">
        <f t="shared" si="35"/>
        <v>5.8558980605272204E-2</v>
      </c>
      <c r="AD133" s="13">
        <f t="shared" si="33"/>
        <v>0.80832548624866063</v>
      </c>
      <c r="AE133" s="13">
        <f t="shared" si="36"/>
        <v>5.5341620911270255E-2</v>
      </c>
      <c r="AF133" s="13">
        <f t="shared" si="37"/>
        <v>30.796999999999997</v>
      </c>
      <c r="AG133" s="1"/>
      <c r="AH133" s="10">
        <f t="shared" si="38"/>
        <v>40329</v>
      </c>
      <c r="AI133" s="14">
        <f t="shared" si="39"/>
        <v>6.3399480124256793E-2</v>
      </c>
      <c r="AJ133" s="14">
        <f t="shared" si="40"/>
        <v>5.5341620911270255E-2</v>
      </c>
      <c r="AK133" s="14">
        <f t="shared" si="41"/>
        <v>-0.10456313522105043</v>
      </c>
      <c r="AL133" s="1"/>
      <c r="AM133" s="15">
        <f t="shared" si="42"/>
        <v>0.39829543984894333</v>
      </c>
      <c r="AN133" s="15">
        <f t="shared" si="43"/>
        <v>0.27331160601122578</v>
      </c>
      <c r="AO133" s="15">
        <f t="shared" si="44"/>
        <v>0.32839295413983094</v>
      </c>
      <c r="AP133" s="1"/>
      <c r="AQ133" s="11">
        <f t="shared" si="45"/>
        <v>40329</v>
      </c>
      <c r="AR133" s="12">
        <f t="shared" si="46"/>
        <v>6.3399480124256793E-2</v>
      </c>
      <c r="AS133" s="12">
        <f t="shared" si="47"/>
        <v>2.2042315242807867E-2</v>
      </c>
      <c r="AT133" s="12">
        <f t="shared" si="48"/>
        <v>-2.857831841683426E-2</v>
      </c>
      <c r="AU133" s="12">
        <f t="shared" si="49"/>
        <v>6.9935483298283196E-2</v>
      </c>
      <c r="AV133" s="1"/>
    </row>
    <row r="134" spans="1:48" x14ac:dyDescent="0.3">
      <c r="A134" s="16" t="s">
        <v>189</v>
      </c>
      <c r="N134" s="1"/>
      <c r="O134" s="16" t="s">
        <v>189</v>
      </c>
      <c r="P134" s="19">
        <v>40359</v>
      </c>
      <c r="Q134" s="20">
        <v>221.19399999999999</v>
      </c>
      <c r="R134" s="20">
        <v>77.423000000000002</v>
      </c>
      <c r="S134" s="20">
        <v>143.34200000000001</v>
      </c>
      <c r="T134" s="20">
        <v>21.077999999999999</v>
      </c>
      <c r="U134" s="20">
        <v>249.327</v>
      </c>
      <c r="V134" s="20">
        <v>5.9109999999999996</v>
      </c>
      <c r="W134" s="20">
        <v>256.447</v>
      </c>
      <c r="X134" s="20">
        <v>24.936</v>
      </c>
      <c r="Y134" s="21">
        <v>283.1499</v>
      </c>
      <c r="Z134" s="1"/>
      <c r="AA134" s="13">
        <f t="shared" si="34"/>
        <v>0.10479150104791835</v>
      </c>
      <c r="AB134" s="13">
        <f t="shared" si="32"/>
        <v>0.19162317243167892</v>
      </c>
      <c r="AC134" s="13">
        <f t="shared" si="35"/>
        <v>5.6573885494448639E-2</v>
      </c>
      <c r="AD134" s="13">
        <f t="shared" si="33"/>
        <v>0.80837682756832108</v>
      </c>
      <c r="AE134" s="13">
        <f t="shared" si="36"/>
        <v>6.5813497953895572E-2</v>
      </c>
      <c r="AF134" s="13">
        <f t="shared" si="37"/>
        <v>30.847000000000001</v>
      </c>
      <c r="AG134" s="1"/>
      <c r="AH134" s="10">
        <f t="shared" si="38"/>
        <v>40359</v>
      </c>
      <c r="AI134" s="14">
        <f t="shared" si="39"/>
        <v>0.10499542907830275</v>
      </c>
      <c r="AJ134" s="14">
        <f t="shared" si="40"/>
        <v>6.5813497953895572E-2</v>
      </c>
      <c r="AK134" s="14">
        <f t="shared" si="41"/>
        <v>2.6517054653052891E-2</v>
      </c>
      <c r="AL134" s="1"/>
      <c r="AM134" s="15">
        <f t="shared" si="42"/>
        <v>0.39842165764695248</v>
      </c>
      <c r="AN134" s="15">
        <f t="shared" si="43"/>
        <v>0.27224468181289796</v>
      </c>
      <c r="AO134" s="15">
        <f t="shared" si="44"/>
        <v>0.32933366054014956</v>
      </c>
      <c r="AP134" s="1"/>
      <c r="AQ134" s="11">
        <f t="shared" si="45"/>
        <v>40359</v>
      </c>
      <c r="AR134" s="12">
        <f t="shared" si="46"/>
        <v>0.10499542907830275</v>
      </c>
      <c r="AS134" s="12">
        <f t="shared" si="47"/>
        <v>2.6221522950335387E-2</v>
      </c>
      <c r="AT134" s="12">
        <f t="shared" si="48"/>
        <v>7.2191271066356097E-3</v>
      </c>
      <c r="AU134" s="12">
        <f t="shared" si="49"/>
        <v>7.1554779021331755E-2</v>
      </c>
      <c r="AV134" s="1"/>
    </row>
    <row r="135" spans="1:48" x14ac:dyDescent="0.3">
      <c r="A135" s="16" t="s">
        <v>190</v>
      </c>
      <c r="N135" s="1"/>
      <c r="O135" s="16" t="s">
        <v>190</v>
      </c>
      <c r="P135" s="19">
        <v>40390</v>
      </c>
      <c r="Q135" s="20">
        <v>221.363</v>
      </c>
      <c r="R135" s="20">
        <v>77.403999999999996</v>
      </c>
      <c r="S135" s="20">
        <v>143.33600000000001</v>
      </c>
      <c r="T135" s="20">
        <v>20.998000000000001</v>
      </c>
      <c r="U135" s="20">
        <v>249.458</v>
      </c>
      <c r="V135" s="20">
        <v>5.9130000000000003</v>
      </c>
      <c r="W135" s="20">
        <v>256.55200000000002</v>
      </c>
      <c r="X135" s="20">
        <v>24.934999999999999</v>
      </c>
      <c r="Y135" s="21">
        <v>283.66930000000002</v>
      </c>
      <c r="Z135" s="1"/>
      <c r="AA135" s="13">
        <f t="shared" si="34"/>
        <v>5.2541441560682856E-2</v>
      </c>
      <c r="AB135" s="13">
        <f t="shared" si="32"/>
        <v>0.19168179460580914</v>
      </c>
      <c r="AC135" s="13">
        <f t="shared" si="35"/>
        <v>4.0944132705789116E-2</v>
      </c>
      <c r="AD135" s="13">
        <f t="shared" si="33"/>
        <v>0.80831820539419086</v>
      </c>
      <c r="AE135" s="13">
        <f t="shared" si="36"/>
        <v>4.316712567969299E-2</v>
      </c>
      <c r="AF135" s="13">
        <f t="shared" si="37"/>
        <v>30.847999999999999</v>
      </c>
      <c r="AG135" s="1"/>
      <c r="AH135" s="10">
        <f t="shared" si="38"/>
        <v>40390</v>
      </c>
      <c r="AI135" s="14">
        <f t="shared" si="39"/>
        <v>7.6403519082801144E-2</v>
      </c>
      <c r="AJ135" s="14">
        <f t="shared" si="40"/>
        <v>4.316712567969299E-2</v>
      </c>
      <c r="AK135" s="14">
        <f t="shared" si="41"/>
        <v>-4.1857934171423772E-3</v>
      </c>
      <c r="AL135" s="1"/>
      <c r="AM135" s="15">
        <f t="shared" si="42"/>
        <v>0.39853237558782495</v>
      </c>
      <c r="AN135" s="15">
        <f t="shared" si="43"/>
        <v>0.27127797013074262</v>
      </c>
      <c r="AO135" s="15">
        <f t="shared" si="44"/>
        <v>0.33018965428143243</v>
      </c>
      <c r="AP135" s="1"/>
      <c r="AQ135" s="11">
        <f t="shared" si="45"/>
        <v>40390</v>
      </c>
      <c r="AR135" s="12">
        <f t="shared" si="46"/>
        <v>7.6403519082801144E-2</v>
      </c>
      <c r="AS135" s="12">
        <f t="shared" si="47"/>
        <v>1.720349714442625E-2</v>
      </c>
      <c r="AT135" s="12">
        <f t="shared" si="48"/>
        <v>-1.135513541589009E-3</v>
      </c>
      <c r="AU135" s="12">
        <f t="shared" si="49"/>
        <v>6.0335535479963905E-2</v>
      </c>
      <c r="AV135" s="1"/>
    </row>
    <row r="136" spans="1:48" x14ac:dyDescent="0.3">
      <c r="A136" s="16" t="s">
        <v>191</v>
      </c>
      <c r="N136" s="1"/>
      <c r="O136" s="16" t="s">
        <v>191</v>
      </c>
      <c r="P136" s="19">
        <v>40421</v>
      </c>
      <c r="Q136" s="20">
        <v>221.50899999999999</v>
      </c>
      <c r="R136" s="20">
        <v>77.400000000000006</v>
      </c>
      <c r="S136" s="20">
        <v>143.41300000000001</v>
      </c>
      <c r="T136" s="20">
        <v>21.02</v>
      </c>
      <c r="U136" s="20">
        <v>249.346</v>
      </c>
      <c r="V136" s="20">
        <v>5.9020000000000001</v>
      </c>
      <c r="W136" s="20">
        <v>256.57400000000001</v>
      </c>
      <c r="X136" s="20">
        <v>24.911999999999999</v>
      </c>
      <c r="Y136" s="21">
        <v>284.11799999999999</v>
      </c>
      <c r="Z136" s="1"/>
      <c r="AA136" s="13">
        <f t="shared" si="34"/>
        <v>-4.4897337427540762E-2</v>
      </c>
      <c r="AB136" s="13">
        <f t="shared" si="32"/>
        <v>0.19153631466216656</v>
      </c>
      <c r="AC136" s="13">
        <f t="shared" si="35"/>
        <v>8.5752595964994072E-3</v>
      </c>
      <c r="AD136" s="13">
        <f t="shared" si="33"/>
        <v>0.80846368533783342</v>
      </c>
      <c r="AE136" s="13">
        <f t="shared" si="36"/>
        <v>-1.6666845729003815E-3</v>
      </c>
      <c r="AF136" s="13">
        <f t="shared" si="37"/>
        <v>30.814</v>
      </c>
      <c r="AG136" s="1"/>
      <c r="AH136" s="10">
        <f t="shared" si="38"/>
        <v>40421</v>
      </c>
      <c r="AI136" s="14">
        <f t="shared" si="39"/>
        <v>6.5955015065745679E-2</v>
      </c>
      <c r="AJ136" s="14">
        <f t="shared" si="40"/>
        <v>-1.6666845729003815E-3</v>
      </c>
      <c r="AK136" s="14">
        <f t="shared" si="41"/>
        <v>5.3719930791983991E-2</v>
      </c>
      <c r="AL136" s="1"/>
      <c r="AM136" s="15">
        <f t="shared" si="42"/>
        <v>0.39811369509043926</v>
      </c>
      <c r="AN136" s="15">
        <f t="shared" si="43"/>
        <v>0.27157622739018084</v>
      </c>
      <c r="AO136" s="15">
        <f t="shared" si="44"/>
        <v>0.33031007751937991</v>
      </c>
      <c r="AP136" s="1"/>
      <c r="AQ136" s="11">
        <f t="shared" si="45"/>
        <v>40421</v>
      </c>
      <c r="AR136" s="12">
        <f t="shared" si="46"/>
        <v>6.5955015065745679E-2</v>
      </c>
      <c r="AS136" s="12">
        <f t="shared" si="47"/>
        <v>-6.6352995386760149E-4</v>
      </c>
      <c r="AT136" s="12">
        <f t="shared" si="48"/>
        <v>1.4589056140148621E-2</v>
      </c>
      <c r="AU136" s="12">
        <f t="shared" si="49"/>
        <v>5.2029488879464666E-2</v>
      </c>
      <c r="AV136" s="1"/>
    </row>
    <row r="137" spans="1:48" x14ac:dyDescent="0.3">
      <c r="A137" s="16" t="s">
        <v>192</v>
      </c>
      <c r="N137" s="1"/>
      <c r="O137" s="16" t="s">
        <v>192</v>
      </c>
      <c r="P137" s="19">
        <v>40451</v>
      </c>
      <c r="Q137" s="20">
        <v>221.71100000000001</v>
      </c>
      <c r="R137" s="20">
        <v>77.478999999999999</v>
      </c>
      <c r="S137" s="20">
        <v>143.51</v>
      </c>
      <c r="T137" s="20">
        <v>21.103999999999999</v>
      </c>
      <c r="U137" s="20">
        <v>249.66300000000001</v>
      </c>
      <c r="V137" s="20">
        <v>5.907</v>
      </c>
      <c r="W137" s="20">
        <v>256.68599999999998</v>
      </c>
      <c r="X137" s="20">
        <v>24.905000000000001</v>
      </c>
      <c r="Y137" s="21">
        <v>284.53870000000001</v>
      </c>
      <c r="Z137" s="1"/>
      <c r="AA137" s="13">
        <f t="shared" si="34"/>
        <v>0.12713257882621676</v>
      </c>
      <c r="AB137" s="13">
        <f t="shared" si="32"/>
        <v>0.19171102167986498</v>
      </c>
      <c r="AC137" s="13">
        <f t="shared" si="35"/>
        <v>4.3652123753767924E-2</v>
      </c>
      <c r="AD137" s="13">
        <f t="shared" si="33"/>
        <v>0.80828897832013502</v>
      </c>
      <c r="AE137" s="13">
        <f t="shared" si="36"/>
        <v>5.9656247086007155E-2</v>
      </c>
      <c r="AF137" s="13">
        <f t="shared" si="37"/>
        <v>30.812000000000001</v>
      </c>
      <c r="AG137" s="1"/>
      <c r="AH137" s="10">
        <f t="shared" si="38"/>
        <v>40451</v>
      </c>
      <c r="AI137" s="14">
        <f t="shared" si="39"/>
        <v>9.1192682915830325E-2</v>
      </c>
      <c r="AJ137" s="14">
        <f t="shared" si="40"/>
        <v>5.9656247086007155E-2</v>
      </c>
      <c r="AK137" s="14">
        <f t="shared" si="41"/>
        <v>6.7636825113469468E-2</v>
      </c>
      <c r="AL137" s="1"/>
      <c r="AM137" s="15">
        <f t="shared" si="42"/>
        <v>0.3976819525290724</v>
      </c>
      <c r="AN137" s="15">
        <f t="shared" si="43"/>
        <v>0.27238348455710581</v>
      </c>
      <c r="AO137" s="15">
        <f t="shared" si="44"/>
        <v>0.32993456291382173</v>
      </c>
      <c r="AP137" s="1"/>
      <c r="AQ137" s="11">
        <f t="shared" si="45"/>
        <v>40451</v>
      </c>
      <c r="AR137" s="12">
        <f t="shared" si="46"/>
        <v>9.1192682915830325E-2</v>
      </c>
      <c r="AS137" s="12">
        <f t="shared" si="47"/>
        <v>2.372421282172011E-2</v>
      </c>
      <c r="AT137" s="12">
        <f t="shared" si="48"/>
        <v>1.8423154108786376E-2</v>
      </c>
      <c r="AU137" s="12">
        <f t="shared" si="49"/>
        <v>4.9045315985323842E-2</v>
      </c>
      <c r="AV137" s="1"/>
    </row>
    <row r="138" spans="1:48" x14ac:dyDescent="0.3">
      <c r="A138" s="16" t="s">
        <v>193</v>
      </c>
      <c r="N138" s="1"/>
      <c r="O138" s="16" t="s">
        <v>193</v>
      </c>
      <c r="P138" s="19">
        <v>40482</v>
      </c>
      <c r="Q138" s="20">
        <v>221.83</v>
      </c>
      <c r="R138" s="20">
        <v>77.442999999999998</v>
      </c>
      <c r="S138" s="20">
        <v>143.47300000000001</v>
      </c>
      <c r="T138" s="20">
        <v>21.102</v>
      </c>
      <c r="U138" s="20">
        <v>249.66</v>
      </c>
      <c r="V138" s="20">
        <v>5.9050000000000002</v>
      </c>
      <c r="W138" s="20">
        <v>256.83300000000003</v>
      </c>
      <c r="X138" s="20">
        <v>24.896999999999998</v>
      </c>
      <c r="Y138" s="21">
        <v>284.90570000000002</v>
      </c>
      <c r="Z138" s="1"/>
      <c r="AA138" s="13">
        <f t="shared" si="34"/>
        <v>-1.2016197834752163E-3</v>
      </c>
      <c r="AB138" s="13">
        <f t="shared" si="32"/>
        <v>0.19170833062788131</v>
      </c>
      <c r="AC138" s="13">
        <f t="shared" si="35"/>
        <v>5.7268413548094976E-2</v>
      </c>
      <c r="AD138" s="13">
        <f t="shared" si="33"/>
        <v>0.8082916693721186</v>
      </c>
      <c r="AE138" s="13">
        <f t="shared" si="36"/>
        <v>4.6059221066343074E-2</v>
      </c>
      <c r="AF138" s="13">
        <f t="shared" si="37"/>
        <v>30.802</v>
      </c>
      <c r="AG138" s="1"/>
      <c r="AH138" s="10">
        <f t="shared" si="38"/>
        <v>40482</v>
      </c>
      <c r="AI138" s="14">
        <f t="shared" si="39"/>
        <v>5.3673475831149453E-2</v>
      </c>
      <c r="AJ138" s="14">
        <f t="shared" si="40"/>
        <v>4.6059221066343074E-2</v>
      </c>
      <c r="AK138" s="14">
        <f t="shared" si="41"/>
        <v>-2.57821754581407E-2</v>
      </c>
      <c r="AL138" s="1"/>
      <c r="AM138" s="15">
        <f t="shared" si="42"/>
        <v>0.39773769094688999</v>
      </c>
      <c r="AN138" s="15">
        <f t="shared" si="43"/>
        <v>0.27248427875986209</v>
      </c>
      <c r="AO138" s="15">
        <f t="shared" si="44"/>
        <v>0.32977803029324793</v>
      </c>
      <c r="AP138" s="1"/>
      <c r="AQ138" s="11">
        <f t="shared" si="45"/>
        <v>40482</v>
      </c>
      <c r="AR138" s="12">
        <f t="shared" si="46"/>
        <v>5.3673475831149453E-2</v>
      </c>
      <c r="AS138" s="12">
        <f t="shared" si="47"/>
        <v>1.8319488233739648E-2</v>
      </c>
      <c r="AT138" s="12">
        <f t="shared" si="48"/>
        <v>-7.0252374845716859E-3</v>
      </c>
      <c r="AU138" s="12">
        <f t="shared" si="49"/>
        <v>4.2379225081981491E-2</v>
      </c>
      <c r="AV138" s="1"/>
    </row>
    <row r="139" spans="1:48" x14ac:dyDescent="0.3">
      <c r="A139" s="16" t="s">
        <v>194</v>
      </c>
      <c r="N139" s="1"/>
      <c r="O139" s="16" t="s">
        <v>194</v>
      </c>
      <c r="P139" s="19">
        <v>40512</v>
      </c>
      <c r="Q139" s="20">
        <v>222.149</v>
      </c>
      <c r="R139" s="20">
        <v>77.41</v>
      </c>
      <c r="S139" s="20">
        <v>143.535</v>
      </c>
      <c r="T139" s="20">
        <v>21.029</v>
      </c>
      <c r="U139" s="20">
        <v>250.18199999999999</v>
      </c>
      <c r="V139" s="20">
        <v>5.9189999999999996</v>
      </c>
      <c r="W139" s="20">
        <v>257.11</v>
      </c>
      <c r="X139" s="20">
        <v>24.922999999999998</v>
      </c>
      <c r="Y139" s="21">
        <v>285.60550000000001</v>
      </c>
      <c r="Z139" s="1"/>
      <c r="AA139" s="13">
        <f t="shared" si="34"/>
        <v>0.20908435472242193</v>
      </c>
      <c r="AB139" s="13">
        <f t="shared" ref="AB139:AB202" si="50">$V139/($V139+$X139)</f>
        <v>0.19191362427858116</v>
      </c>
      <c r="AC139" s="13">
        <f t="shared" si="35"/>
        <v>0.1078521841040514</v>
      </c>
      <c r="AD139" s="13">
        <f t="shared" ref="AD139:AD202" si="51">$X139/($V139+$X139)</f>
        <v>0.80808637572141884</v>
      </c>
      <c r="AE139" s="13">
        <f t="shared" si="36"/>
        <v>0.12728001686101059</v>
      </c>
      <c r="AF139" s="13">
        <f t="shared" si="37"/>
        <v>30.841999999999999</v>
      </c>
      <c r="AG139" s="1"/>
      <c r="AH139" s="10">
        <f t="shared" si="38"/>
        <v>40512</v>
      </c>
      <c r="AI139" s="14">
        <f t="shared" si="39"/>
        <v>0.14380381373123038</v>
      </c>
      <c r="AJ139" s="14">
        <f t="shared" si="40"/>
        <v>0.12728001686101059</v>
      </c>
      <c r="AK139" s="14">
        <f t="shared" si="41"/>
        <v>4.3213705714652509E-2</v>
      </c>
      <c r="AL139" s="1"/>
      <c r="AM139" s="15">
        <f t="shared" si="42"/>
        <v>0.39842397623046116</v>
      </c>
      <c r="AN139" s="15">
        <f t="shared" si="43"/>
        <v>0.2716574086035396</v>
      </c>
      <c r="AO139" s="15">
        <f t="shared" si="44"/>
        <v>0.32991861516599919</v>
      </c>
      <c r="AP139" s="1"/>
      <c r="AQ139" s="11">
        <f t="shared" si="45"/>
        <v>40512</v>
      </c>
      <c r="AR139" s="12">
        <f t="shared" si="46"/>
        <v>0.14380381373123038</v>
      </c>
      <c r="AS139" s="12">
        <f t="shared" si="47"/>
        <v>5.071141041244398E-2</v>
      </c>
      <c r="AT139" s="12">
        <f t="shared" si="48"/>
        <v>1.173932331059847E-2</v>
      </c>
      <c r="AU139" s="12">
        <f t="shared" si="49"/>
        <v>8.1353080008187931E-2</v>
      </c>
      <c r="AV139" s="1"/>
    </row>
    <row r="140" spans="1:48" x14ac:dyDescent="0.3">
      <c r="A140" s="16" t="s">
        <v>195</v>
      </c>
      <c r="N140" s="1"/>
      <c r="O140" s="16" t="s">
        <v>195</v>
      </c>
      <c r="P140" s="19">
        <v>40543</v>
      </c>
      <c r="Q140" s="20">
        <v>222.34299999999999</v>
      </c>
      <c r="R140" s="20">
        <v>77.179000000000002</v>
      </c>
      <c r="S140" s="20">
        <v>143.602</v>
      </c>
      <c r="T140" s="20">
        <v>20.882000000000001</v>
      </c>
      <c r="U140" s="20">
        <v>250.64099999999999</v>
      </c>
      <c r="V140" s="20">
        <v>5.9249999999999998</v>
      </c>
      <c r="W140" s="20">
        <v>257.334</v>
      </c>
      <c r="X140" s="20">
        <v>24.905000000000001</v>
      </c>
      <c r="Y140" s="21">
        <v>285.88889999999998</v>
      </c>
      <c r="Z140" s="1"/>
      <c r="AA140" s="13">
        <f t="shared" si="34"/>
        <v>0.1834664364342764</v>
      </c>
      <c r="AB140" s="13">
        <f t="shared" si="50"/>
        <v>0.19218293869607522</v>
      </c>
      <c r="AC140" s="13">
        <f t="shared" si="35"/>
        <v>8.7122243397752541E-2</v>
      </c>
      <c r="AD140" s="13">
        <f t="shared" si="51"/>
        <v>0.80781706130392472</v>
      </c>
      <c r="AE140" s="13">
        <f t="shared" si="36"/>
        <v>0.10563795354181363</v>
      </c>
      <c r="AF140" s="13">
        <f t="shared" si="37"/>
        <v>30.830000000000002</v>
      </c>
      <c r="AG140" s="1"/>
      <c r="AH140" s="10">
        <f t="shared" si="38"/>
        <v>40543</v>
      </c>
      <c r="AI140" s="14">
        <f t="shared" si="39"/>
        <v>8.7328774831301692E-2</v>
      </c>
      <c r="AJ140" s="14">
        <f t="shared" si="40"/>
        <v>0.10563795354181363</v>
      </c>
      <c r="AK140" s="14">
        <f t="shared" si="41"/>
        <v>4.6678510467835214E-2</v>
      </c>
      <c r="AL140" s="1"/>
      <c r="AM140" s="15">
        <f t="shared" si="42"/>
        <v>0.39946099327537282</v>
      </c>
      <c r="AN140" s="15">
        <f t="shared" si="43"/>
        <v>0.27056582749193436</v>
      </c>
      <c r="AO140" s="15">
        <f t="shared" si="44"/>
        <v>0.32997317923269276</v>
      </c>
      <c r="AP140" s="1"/>
      <c r="AQ140" s="11">
        <f t="shared" si="45"/>
        <v>40543</v>
      </c>
      <c r="AR140" s="12">
        <f t="shared" si="46"/>
        <v>8.7328774831301692E-2</v>
      </c>
      <c r="AS140" s="12">
        <f t="shared" si="47"/>
        <v>4.2198241849390562E-2</v>
      </c>
      <c r="AT140" s="12">
        <f t="shared" si="48"/>
        <v>1.2629609810820754E-2</v>
      </c>
      <c r="AU140" s="12">
        <f t="shared" si="49"/>
        <v>3.2500923171090379E-2</v>
      </c>
      <c r="AV140" s="1"/>
    </row>
    <row r="141" spans="1:48" x14ac:dyDescent="0.3">
      <c r="A141" s="16" t="s">
        <v>196</v>
      </c>
      <c r="N141" s="1"/>
      <c r="O141" s="16" t="s">
        <v>196</v>
      </c>
      <c r="P141" s="19">
        <v>40574</v>
      </c>
      <c r="Q141" s="20">
        <v>222.803</v>
      </c>
      <c r="R141" s="20">
        <v>76.944999999999993</v>
      </c>
      <c r="S141" s="20">
        <v>143.911</v>
      </c>
      <c r="T141" s="20">
        <v>20.785</v>
      </c>
      <c r="U141" s="20">
        <v>251.142</v>
      </c>
      <c r="V141" s="20">
        <v>5.91</v>
      </c>
      <c r="W141" s="20">
        <v>257.62</v>
      </c>
      <c r="X141" s="20">
        <v>24.818000000000001</v>
      </c>
      <c r="Y141" s="21">
        <v>286.71179999999998</v>
      </c>
      <c r="Z141" s="1"/>
      <c r="AA141" s="13">
        <f t="shared" si="34"/>
        <v>0.1998874884795443</v>
      </c>
      <c r="AB141" s="13">
        <f t="shared" si="50"/>
        <v>0.19233272585264255</v>
      </c>
      <c r="AC141" s="13">
        <f t="shared" si="35"/>
        <v>0.11113960844661985</v>
      </c>
      <c r="AD141" s="13">
        <f t="shared" si="51"/>
        <v>0.80766727414735751</v>
      </c>
      <c r="AE141" s="13">
        <f t="shared" si="36"/>
        <v>0.12820873012699552</v>
      </c>
      <c r="AF141" s="13">
        <f t="shared" si="37"/>
        <v>30.728000000000002</v>
      </c>
      <c r="AG141" s="1"/>
      <c r="AH141" s="10">
        <f t="shared" si="38"/>
        <v>40574</v>
      </c>
      <c r="AI141" s="14">
        <f t="shared" si="39"/>
        <v>0.20688755661298444</v>
      </c>
      <c r="AJ141" s="14">
        <f t="shared" si="40"/>
        <v>0.12820873012699552</v>
      </c>
      <c r="AK141" s="14">
        <f t="shared" si="41"/>
        <v>0.21517806158688424</v>
      </c>
      <c r="AL141" s="1"/>
      <c r="AM141" s="15">
        <f t="shared" si="42"/>
        <v>0.39935018519721882</v>
      </c>
      <c r="AN141" s="15">
        <f t="shared" si="43"/>
        <v>0.2701280135161479</v>
      </c>
      <c r="AO141" s="15">
        <f t="shared" si="44"/>
        <v>0.33052180128663333</v>
      </c>
      <c r="AP141" s="1"/>
      <c r="AQ141" s="11">
        <f t="shared" si="45"/>
        <v>40574</v>
      </c>
      <c r="AR141" s="12">
        <f t="shared" si="46"/>
        <v>0.20688755661298444</v>
      </c>
      <c r="AS141" s="12">
        <f t="shared" si="47"/>
        <v>5.1200180120115908E-2</v>
      </c>
      <c r="AT141" s="12">
        <f t="shared" si="48"/>
        <v>5.8125622328720372E-2</v>
      </c>
      <c r="AU141" s="12">
        <f t="shared" si="49"/>
        <v>9.7561754164148168E-2</v>
      </c>
      <c r="AV141" s="1"/>
    </row>
    <row r="142" spans="1:48" x14ac:dyDescent="0.3">
      <c r="A142" s="16" t="s">
        <v>197</v>
      </c>
      <c r="N142" s="1"/>
      <c r="O142" s="16" t="s">
        <v>197</v>
      </c>
      <c r="P142" s="19">
        <v>40602</v>
      </c>
      <c r="Q142" s="20">
        <v>223.21299999999999</v>
      </c>
      <c r="R142" s="20">
        <v>76.855000000000004</v>
      </c>
      <c r="S142" s="20">
        <v>144.17099999999999</v>
      </c>
      <c r="T142" s="20">
        <v>20.809000000000001</v>
      </c>
      <c r="U142" s="20">
        <v>251.51599999999999</v>
      </c>
      <c r="V142" s="20">
        <v>5.8879999999999999</v>
      </c>
      <c r="W142" s="20">
        <v>257.98500000000001</v>
      </c>
      <c r="X142" s="20">
        <v>24.725000000000001</v>
      </c>
      <c r="Y142" s="21">
        <v>287.39120000000003</v>
      </c>
      <c r="Z142" s="1"/>
      <c r="AA142" s="13">
        <f t="shared" si="34"/>
        <v>0.14891973465209762</v>
      </c>
      <c r="AB142" s="13">
        <f t="shared" si="50"/>
        <v>0.19233658903080392</v>
      </c>
      <c r="AC142" s="13">
        <f t="shared" si="35"/>
        <v>0.14168154646378994</v>
      </c>
      <c r="AD142" s="13">
        <f t="shared" si="51"/>
        <v>0.80766341096919614</v>
      </c>
      <c r="AE142" s="13">
        <f t="shared" si="36"/>
        <v>0.14307371489069209</v>
      </c>
      <c r="AF142" s="13">
        <f t="shared" si="37"/>
        <v>30.613</v>
      </c>
      <c r="AG142" s="1"/>
      <c r="AH142" s="10">
        <f t="shared" si="38"/>
        <v>40602</v>
      </c>
      <c r="AI142" s="14">
        <f t="shared" si="39"/>
        <v>0.18401906617056168</v>
      </c>
      <c r="AJ142" s="14">
        <f t="shared" si="40"/>
        <v>0.14307371489069209</v>
      </c>
      <c r="AK142" s="14">
        <f t="shared" si="41"/>
        <v>0.18066721793329968</v>
      </c>
      <c r="AL142" s="1"/>
      <c r="AM142" s="15">
        <f t="shared" si="42"/>
        <v>0.39832151454036818</v>
      </c>
      <c r="AN142" s="15">
        <f t="shared" si="43"/>
        <v>0.2707566196083534</v>
      </c>
      <c r="AO142" s="15">
        <f t="shared" si="44"/>
        <v>0.33092186585127847</v>
      </c>
      <c r="AP142" s="1"/>
      <c r="AQ142" s="11">
        <f t="shared" si="45"/>
        <v>40602</v>
      </c>
      <c r="AR142" s="12">
        <f t="shared" si="46"/>
        <v>0.18401906617056168</v>
      </c>
      <c r="AS142" s="12">
        <f t="shared" si="47"/>
        <v>5.6989338806177306E-2</v>
      </c>
      <c r="AT142" s="12">
        <f t="shared" si="48"/>
        <v>4.8916845201665907E-2</v>
      </c>
      <c r="AU142" s="12">
        <f t="shared" si="49"/>
        <v>7.8112882162718486E-2</v>
      </c>
      <c r="AV142" s="1"/>
    </row>
    <row r="143" spans="1:48" x14ac:dyDescent="0.3">
      <c r="A143" s="16" t="s">
        <v>198</v>
      </c>
      <c r="N143" s="1"/>
      <c r="O143" s="16" t="s">
        <v>198</v>
      </c>
      <c r="P143" s="19">
        <v>40633</v>
      </c>
      <c r="Q143" s="20">
        <v>223.45400000000001</v>
      </c>
      <c r="R143" s="20">
        <v>76.344999999999999</v>
      </c>
      <c r="S143" s="20">
        <v>144.298</v>
      </c>
      <c r="T143" s="20">
        <v>20.74</v>
      </c>
      <c r="U143" s="20">
        <v>251.905</v>
      </c>
      <c r="V143" s="20">
        <v>5.8380000000000001</v>
      </c>
      <c r="W143" s="20">
        <v>258.20699999999999</v>
      </c>
      <c r="X143" s="20">
        <v>24.504000000000001</v>
      </c>
      <c r="Y143" s="21">
        <v>287.90320000000003</v>
      </c>
      <c r="Z143" s="1"/>
      <c r="AA143" s="13">
        <f t="shared" si="34"/>
        <v>0.15466212885064667</v>
      </c>
      <c r="AB143" s="13">
        <f t="shared" si="50"/>
        <v>0.19240656515720783</v>
      </c>
      <c r="AC143" s="13">
        <f t="shared" si="35"/>
        <v>8.6051514622931258E-2</v>
      </c>
      <c r="AD143" s="13">
        <f t="shared" si="51"/>
        <v>0.80759343484279211</v>
      </c>
      <c r="AE143" s="13">
        <f t="shared" si="36"/>
        <v>9.9252647239812239E-2</v>
      </c>
      <c r="AF143" s="13">
        <f t="shared" si="37"/>
        <v>30.342000000000002</v>
      </c>
      <c r="AG143" s="1"/>
      <c r="AH143" s="10">
        <f t="shared" si="38"/>
        <v>40633</v>
      </c>
      <c r="AI143" s="14">
        <f t="shared" si="39"/>
        <v>0.10796862189926837</v>
      </c>
      <c r="AJ143" s="14">
        <f t="shared" si="40"/>
        <v>9.9252647239812239E-2</v>
      </c>
      <c r="AK143" s="14">
        <f t="shared" si="41"/>
        <v>8.8089837762108575E-2</v>
      </c>
      <c r="AL143" s="1"/>
      <c r="AM143" s="15">
        <f t="shared" si="42"/>
        <v>0.39743270679153847</v>
      </c>
      <c r="AN143" s="15">
        <f t="shared" si="43"/>
        <v>0.27166153644639462</v>
      </c>
      <c r="AO143" s="15">
        <f t="shared" si="44"/>
        <v>0.3309057567620669</v>
      </c>
      <c r="AP143" s="1"/>
      <c r="AQ143" s="11">
        <f t="shared" si="45"/>
        <v>40633</v>
      </c>
      <c r="AR143" s="12">
        <f t="shared" si="46"/>
        <v>0.10796862189926837</v>
      </c>
      <c r="AS143" s="12">
        <f t="shared" si="47"/>
        <v>3.9446248248744299E-2</v>
      </c>
      <c r="AT143" s="12">
        <f t="shared" si="48"/>
        <v>2.3930620671768047E-2</v>
      </c>
      <c r="AU143" s="12">
        <f t="shared" si="49"/>
        <v>4.4591752978756033E-2</v>
      </c>
      <c r="AV143" s="1"/>
    </row>
    <row r="144" spans="1:48" x14ac:dyDescent="0.3">
      <c r="A144" s="16" t="s">
        <v>199</v>
      </c>
      <c r="N144" s="1"/>
      <c r="O144" s="16" t="s">
        <v>199</v>
      </c>
      <c r="P144" s="19">
        <v>40663</v>
      </c>
      <c r="Q144" s="20">
        <v>223.727</v>
      </c>
      <c r="R144" s="20">
        <v>76.001000000000005</v>
      </c>
      <c r="S144" s="20">
        <v>144.50200000000001</v>
      </c>
      <c r="T144" s="20">
        <v>20.69</v>
      </c>
      <c r="U144" s="20">
        <v>252.203</v>
      </c>
      <c r="V144" s="20">
        <v>5.8029999999999999</v>
      </c>
      <c r="W144" s="20">
        <v>258.43599999999998</v>
      </c>
      <c r="X144" s="20">
        <v>24.36</v>
      </c>
      <c r="Y144" s="21">
        <v>288.24709999999999</v>
      </c>
      <c r="Z144" s="1"/>
      <c r="AA144" s="13">
        <f t="shared" si="34"/>
        <v>0.11829856493519308</v>
      </c>
      <c r="AB144" s="13">
        <f t="shared" si="50"/>
        <v>0.19238802506381991</v>
      </c>
      <c r="AC144" s="13">
        <f t="shared" si="35"/>
        <v>8.8688532843805845E-2</v>
      </c>
      <c r="AD144" s="13">
        <f t="shared" si="51"/>
        <v>0.80761197493618009</v>
      </c>
      <c r="AE144" s="13">
        <f t="shared" si="36"/>
        <v>9.4385148439944166E-2</v>
      </c>
      <c r="AF144" s="13">
        <f t="shared" si="37"/>
        <v>30.163</v>
      </c>
      <c r="AG144" s="1"/>
      <c r="AH144" s="10">
        <f t="shared" si="38"/>
        <v>40663</v>
      </c>
      <c r="AI144" s="14">
        <f t="shared" si="39"/>
        <v>0.12217279619071314</v>
      </c>
      <c r="AJ144" s="14">
        <f t="shared" si="40"/>
        <v>9.4385148439944166E-2</v>
      </c>
      <c r="AK144" s="14">
        <f t="shared" si="41"/>
        <v>0.14137410081914353</v>
      </c>
      <c r="AL144" s="1"/>
      <c r="AM144" s="15">
        <f t="shared" si="42"/>
        <v>0.39687635689004092</v>
      </c>
      <c r="AN144" s="15">
        <f t="shared" si="43"/>
        <v>0.27223326008868304</v>
      </c>
      <c r="AO144" s="15">
        <f t="shared" si="44"/>
        <v>0.33089038302127605</v>
      </c>
      <c r="AP144" s="1"/>
      <c r="AQ144" s="11">
        <f t="shared" si="45"/>
        <v>40663</v>
      </c>
      <c r="AR144" s="12">
        <f t="shared" si="46"/>
        <v>0.12217279619071314</v>
      </c>
      <c r="AS144" s="12">
        <f t="shared" si="47"/>
        <v>3.7459233857370766E-2</v>
      </c>
      <c r="AT144" s="12">
        <f t="shared" si="48"/>
        <v>3.84867323581016E-2</v>
      </c>
      <c r="AU144" s="12">
        <f t="shared" si="49"/>
        <v>4.6226829975240774E-2</v>
      </c>
      <c r="AV144" s="1"/>
    </row>
    <row r="145" spans="1:48" x14ac:dyDescent="0.3">
      <c r="A145" s="16" t="s">
        <v>200</v>
      </c>
      <c r="N145" s="1"/>
      <c r="O145" s="16" t="s">
        <v>200</v>
      </c>
      <c r="P145" s="19">
        <v>40694</v>
      </c>
      <c r="Q145" s="20">
        <v>224.17500000000001</v>
      </c>
      <c r="R145" s="20">
        <v>75.786000000000001</v>
      </c>
      <c r="S145" s="20">
        <v>145.054</v>
      </c>
      <c r="T145" s="20">
        <v>20.655999999999999</v>
      </c>
      <c r="U145" s="20">
        <v>252.584</v>
      </c>
      <c r="V145" s="20">
        <v>5.7789999999999999</v>
      </c>
      <c r="W145" s="20">
        <v>258.73</v>
      </c>
      <c r="X145" s="20">
        <v>24.263999999999999</v>
      </c>
      <c r="Y145" s="21">
        <v>288.62720000000002</v>
      </c>
      <c r="Z145" s="1"/>
      <c r="AA145" s="13">
        <f t="shared" si="34"/>
        <v>0.15106878189394823</v>
      </c>
      <c r="AB145" s="13">
        <f t="shared" si="50"/>
        <v>0.19235762074360085</v>
      </c>
      <c r="AC145" s="13">
        <f t="shared" si="35"/>
        <v>0.11376124069404359</v>
      </c>
      <c r="AD145" s="13">
        <f t="shared" si="51"/>
        <v>0.80764237925639915</v>
      </c>
      <c r="AE145" s="13">
        <f t="shared" si="36"/>
        <v>0.12093763055505111</v>
      </c>
      <c r="AF145" s="13">
        <f t="shared" si="37"/>
        <v>30.042999999999999</v>
      </c>
      <c r="AG145" s="1"/>
      <c r="AH145" s="10">
        <f t="shared" si="38"/>
        <v>40694</v>
      </c>
      <c r="AI145" s="14">
        <f t="shared" si="39"/>
        <v>0.2002440474328121</v>
      </c>
      <c r="AJ145" s="14">
        <f t="shared" si="40"/>
        <v>0.12093763055505111</v>
      </c>
      <c r="AK145" s="14">
        <f t="shared" si="41"/>
        <v>0.38200163319538305</v>
      </c>
      <c r="AL145" s="1"/>
      <c r="AM145" s="15">
        <f t="shared" si="42"/>
        <v>0.3964188636423614</v>
      </c>
      <c r="AN145" s="15">
        <f t="shared" si="43"/>
        <v>0.27255693663737363</v>
      </c>
      <c r="AO145" s="15">
        <f t="shared" si="44"/>
        <v>0.33102419972026498</v>
      </c>
      <c r="AP145" s="1"/>
      <c r="AQ145" s="11">
        <f t="shared" si="45"/>
        <v>40694</v>
      </c>
      <c r="AR145" s="12">
        <f t="shared" si="46"/>
        <v>0.2002440474328121</v>
      </c>
      <c r="AS145" s="12">
        <f t="shared" si="47"/>
        <v>4.7941958076233082E-2</v>
      </c>
      <c r="AT145" s="12">
        <f t="shared" si="48"/>
        <v>0.10411719493420726</v>
      </c>
      <c r="AU145" s="12">
        <f t="shared" si="49"/>
        <v>4.8184894422371755E-2</v>
      </c>
      <c r="AV145" s="1"/>
    </row>
    <row r="146" spans="1:48" x14ac:dyDescent="0.3">
      <c r="A146" s="16" t="s">
        <v>201</v>
      </c>
      <c r="N146" s="1"/>
      <c r="O146" s="16" t="s">
        <v>201</v>
      </c>
      <c r="P146" s="19">
        <v>40724</v>
      </c>
      <c r="Q146" s="20">
        <v>224.697</v>
      </c>
      <c r="R146" s="20">
        <v>75.988</v>
      </c>
      <c r="S146" s="20">
        <v>145.55600000000001</v>
      </c>
      <c r="T146" s="20">
        <v>20.69</v>
      </c>
      <c r="U146" s="20">
        <v>252.98599999999999</v>
      </c>
      <c r="V146" s="20">
        <v>5.79</v>
      </c>
      <c r="W146" s="20">
        <v>259.12799999999999</v>
      </c>
      <c r="X146" s="20">
        <v>24.329000000000001</v>
      </c>
      <c r="Y146" s="21">
        <v>289.3279</v>
      </c>
      <c r="Z146" s="1"/>
      <c r="AA146" s="13">
        <f t="shared" si="34"/>
        <v>0.15915497418679259</v>
      </c>
      <c r="AB146" s="13">
        <f t="shared" si="50"/>
        <v>0.19223745808293768</v>
      </c>
      <c r="AC146" s="13">
        <f t="shared" si="35"/>
        <v>0.15382831523207408</v>
      </c>
      <c r="AD146" s="13">
        <f t="shared" si="51"/>
        <v>0.80776254191706232</v>
      </c>
      <c r="AE146" s="13">
        <f t="shared" si="36"/>
        <v>0.15485229860960387</v>
      </c>
      <c r="AF146" s="13">
        <f t="shared" si="37"/>
        <v>30.119</v>
      </c>
      <c r="AG146" s="1"/>
      <c r="AH146" s="10">
        <f t="shared" si="38"/>
        <v>40724</v>
      </c>
      <c r="AI146" s="14">
        <f t="shared" si="39"/>
        <v>0.23285379725660371</v>
      </c>
      <c r="AJ146" s="14">
        <f t="shared" si="40"/>
        <v>0.15485229860960387</v>
      </c>
      <c r="AK146" s="14">
        <f t="shared" si="41"/>
        <v>0.34607801232645052</v>
      </c>
      <c r="AL146" s="1"/>
      <c r="AM146" s="15">
        <f t="shared" si="42"/>
        <v>0.39636521556035165</v>
      </c>
      <c r="AN146" s="15">
        <f t="shared" si="43"/>
        <v>0.272279833657946</v>
      </c>
      <c r="AO146" s="15">
        <f t="shared" si="44"/>
        <v>0.33135495078170241</v>
      </c>
      <c r="AP146" s="1"/>
      <c r="AQ146" s="11">
        <f t="shared" si="45"/>
        <v>40724</v>
      </c>
      <c r="AR146" s="12">
        <f t="shared" si="46"/>
        <v>0.23285379725660371</v>
      </c>
      <c r="AS146" s="12">
        <f t="shared" si="47"/>
        <v>6.1378064718411576E-2</v>
      </c>
      <c r="AT146" s="12">
        <f t="shared" si="48"/>
        <v>9.4230063628918531E-2</v>
      </c>
      <c r="AU146" s="12">
        <f t="shared" si="49"/>
        <v>7.7245668909273618E-2</v>
      </c>
      <c r="AV146" s="1"/>
    </row>
    <row r="147" spans="1:48" x14ac:dyDescent="0.3">
      <c r="A147" s="16" t="s">
        <v>202</v>
      </c>
      <c r="N147" s="1"/>
      <c r="O147" s="16" t="s">
        <v>202</v>
      </c>
      <c r="P147" s="19">
        <v>40755</v>
      </c>
      <c r="Q147" s="20">
        <v>225.21799999999999</v>
      </c>
      <c r="R147" s="20">
        <v>76.013000000000005</v>
      </c>
      <c r="S147" s="20">
        <v>145.816</v>
      </c>
      <c r="T147" s="20">
        <v>20.635000000000002</v>
      </c>
      <c r="U147" s="20">
        <v>253.423</v>
      </c>
      <c r="V147" s="20">
        <v>5.7960000000000003</v>
      </c>
      <c r="W147" s="20">
        <v>259.71199999999999</v>
      </c>
      <c r="X147" s="20">
        <v>24.361000000000001</v>
      </c>
      <c r="Y147" s="21">
        <v>290.12419999999997</v>
      </c>
      <c r="Z147" s="1"/>
      <c r="AA147" s="13">
        <f t="shared" si="34"/>
        <v>0.17273683128711248</v>
      </c>
      <c r="AB147" s="13">
        <f t="shared" si="50"/>
        <v>0.19219418377159533</v>
      </c>
      <c r="AC147" s="13">
        <f t="shared" si="35"/>
        <v>0.22537124509893758</v>
      </c>
      <c r="AD147" s="13">
        <f t="shared" si="51"/>
        <v>0.80780581622840475</v>
      </c>
      <c r="AE147" s="13">
        <f t="shared" si="36"/>
        <v>0.2152552168980775</v>
      </c>
      <c r="AF147" s="13">
        <f t="shared" si="37"/>
        <v>30.157</v>
      </c>
      <c r="AG147" s="1"/>
      <c r="AH147" s="10">
        <f t="shared" si="38"/>
        <v>40755</v>
      </c>
      <c r="AI147" s="14">
        <f t="shared" si="39"/>
        <v>0.23186780419853695</v>
      </c>
      <c r="AJ147" s="14">
        <f t="shared" si="40"/>
        <v>0.2152552168980775</v>
      </c>
      <c r="AK147" s="14">
        <f t="shared" si="41"/>
        <v>0.17862540877737151</v>
      </c>
      <c r="AL147" s="1"/>
      <c r="AM147" s="15">
        <f t="shared" si="42"/>
        <v>0.39673476905266203</v>
      </c>
      <c r="AN147" s="15">
        <f t="shared" si="43"/>
        <v>0.27146672279741624</v>
      </c>
      <c r="AO147" s="15">
        <f t="shared" si="44"/>
        <v>0.33179850814992173</v>
      </c>
      <c r="AP147" s="1"/>
      <c r="AQ147" s="11">
        <f t="shared" si="45"/>
        <v>40755</v>
      </c>
      <c r="AR147" s="12">
        <f t="shared" si="46"/>
        <v>0.23186780419853695</v>
      </c>
      <c r="AS147" s="12">
        <f t="shared" si="47"/>
        <v>8.5399228763439444E-2</v>
      </c>
      <c r="AT147" s="12">
        <f t="shared" si="48"/>
        <v>4.8490854329141873E-2</v>
      </c>
      <c r="AU147" s="12">
        <f t="shared" si="49"/>
        <v>9.7977721105955623E-2</v>
      </c>
      <c r="AV147" s="1"/>
    </row>
    <row r="148" spans="1:48" x14ac:dyDescent="0.3">
      <c r="A148" s="16" t="s">
        <v>203</v>
      </c>
      <c r="N148" s="1"/>
      <c r="O148" s="16" t="s">
        <v>203</v>
      </c>
      <c r="P148" s="19">
        <v>40786</v>
      </c>
      <c r="Q148" s="20">
        <v>225.86199999999999</v>
      </c>
      <c r="R148" s="20">
        <v>76.043000000000006</v>
      </c>
      <c r="S148" s="20">
        <v>146.24199999999999</v>
      </c>
      <c r="T148" s="20">
        <v>20.673999999999999</v>
      </c>
      <c r="U148" s="20">
        <v>254.29499999999999</v>
      </c>
      <c r="V148" s="20">
        <v>5.8010000000000002</v>
      </c>
      <c r="W148" s="20">
        <v>260.21100000000001</v>
      </c>
      <c r="X148" s="20">
        <v>24.35</v>
      </c>
      <c r="Y148" s="21">
        <v>291.16820000000001</v>
      </c>
      <c r="Z148" s="1"/>
      <c r="AA148" s="13">
        <f t="shared" si="34"/>
        <v>0.34408873701281539</v>
      </c>
      <c r="AB148" s="13">
        <f t="shared" si="50"/>
        <v>0.19239826208085967</v>
      </c>
      <c r="AC148" s="13">
        <f t="shared" si="35"/>
        <v>0.19213590438640349</v>
      </c>
      <c r="AD148" s="13">
        <f t="shared" si="51"/>
        <v>0.80760173791914025</v>
      </c>
      <c r="AE148" s="13">
        <f t="shared" si="36"/>
        <v>0.22137136530198886</v>
      </c>
      <c r="AF148" s="13">
        <f t="shared" si="37"/>
        <v>30.151000000000003</v>
      </c>
      <c r="AG148" s="1"/>
      <c r="AH148" s="10">
        <f t="shared" si="38"/>
        <v>40786</v>
      </c>
      <c r="AI148" s="14">
        <f t="shared" si="39"/>
        <v>0.28594517312115614</v>
      </c>
      <c r="AJ148" s="14">
        <f t="shared" si="40"/>
        <v>0.22137136530198886</v>
      </c>
      <c r="AK148" s="14">
        <f t="shared" si="41"/>
        <v>0.29214900971086005</v>
      </c>
      <c r="AL148" s="1"/>
      <c r="AM148" s="15">
        <f t="shared" si="42"/>
        <v>0.39649934905250978</v>
      </c>
      <c r="AN148" s="15">
        <f t="shared" si="43"/>
        <v>0.27187249319463985</v>
      </c>
      <c r="AO148" s="15">
        <f t="shared" si="44"/>
        <v>0.33162815775285037</v>
      </c>
      <c r="AP148" s="1"/>
      <c r="AQ148" s="11">
        <f t="shared" si="45"/>
        <v>40786</v>
      </c>
      <c r="AR148" s="12">
        <f t="shared" si="46"/>
        <v>0.28594517312115614</v>
      </c>
      <c r="AS148" s="12">
        <f t="shared" si="47"/>
        <v>8.7773602241103935E-2</v>
      </c>
      <c r="AT148" s="12">
        <f t="shared" si="48"/>
        <v>7.9427279654436578E-2</v>
      </c>
      <c r="AU148" s="12">
        <f t="shared" si="49"/>
        <v>0.11874429122561564</v>
      </c>
      <c r="AV148" s="1"/>
    </row>
    <row r="149" spans="1:48" x14ac:dyDescent="0.3">
      <c r="A149" s="16" t="s">
        <v>204</v>
      </c>
      <c r="N149" s="1"/>
      <c r="O149" s="16" t="s">
        <v>204</v>
      </c>
      <c r="P149" s="19">
        <v>40816</v>
      </c>
      <c r="Q149" s="20">
        <v>226.11799999999999</v>
      </c>
      <c r="R149" s="20">
        <v>76.066999999999993</v>
      </c>
      <c r="S149" s="20">
        <v>146.26900000000001</v>
      </c>
      <c r="T149" s="20">
        <v>20.724</v>
      </c>
      <c r="U149" s="20">
        <v>254.89500000000001</v>
      </c>
      <c r="V149" s="20">
        <v>5.8070000000000004</v>
      </c>
      <c r="W149" s="20">
        <v>260.52</v>
      </c>
      <c r="X149" s="20">
        <v>24.34</v>
      </c>
      <c r="Y149" s="21">
        <v>291.6191</v>
      </c>
      <c r="Z149" s="1"/>
      <c r="AA149" s="13">
        <f t="shared" si="34"/>
        <v>0.23594644015809685</v>
      </c>
      <c r="AB149" s="13">
        <f t="shared" si="50"/>
        <v>0.19262281487378513</v>
      </c>
      <c r="AC149" s="13">
        <f t="shared" si="35"/>
        <v>0.11874978382926393</v>
      </c>
      <c r="AD149" s="13">
        <f t="shared" si="51"/>
        <v>0.80737718512621492</v>
      </c>
      <c r="AE149" s="13">
        <f t="shared" si="36"/>
        <v>0.14132453366511932</v>
      </c>
      <c r="AF149" s="13">
        <f t="shared" si="37"/>
        <v>30.146999999999998</v>
      </c>
      <c r="AG149" s="1"/>
      <c r="AH149" s="10">
        <f t="shared" si="38"/>
        <v>40816</v>
      </c>
      <c r="AI149" s="14">
        <f t="shared" si="39"/>
        <v>0.11334354605909813</v>
      </c>
      <c r="AJ149" s="14">
        <f t="shared" si="40"/>
        <v>0.14132453366511932</v>
      </c>
      <c r="AK149" s="14">
        <f t="shared" si="41"/>
        <v>1.8462548378725154E-2</v>
      </c>
      <c r="AL149" s="1"/>
      <c r="AM149" s="15">
        <f t="shared" si="42"/>
        <v>0.39632166379639006</v>
      </c>
      <c r="AN149" s="15">
        <f t="shared" si="43"/>
        <v>0.27244402960547942</v>
      </c>
      <c r="AO149" s="15">
        <f t="shared" si="44"/>
        <v>0.33123430659813047</v>
      </c>
      <c r="AP149" s="1"/>
      <c r="AQ149" s="11">
        <f t="shared" si="45"/>
        <v>40816</v>
      </c>
      <c r="AR149" s="12">
        <f t="shared" si="46"/>
        <v>0.11334354605909813</v>
      </c>
      <c r="AS149" s="12">
        <f t="shared" si="47"/>
        <v>5.6009974317409027E-2</v>
      </c>
      <c r="AT149" s="12">
        <f t="shared" si="48"/>
        <v>5.0300110770859921E-3</v>
      </c>
      <c r="AU149" s="12">
        <f t="shared" si="49"/>
        <v>5.2303560664603115E-2</v>
      </c>
      <c r="AV149" s="1"/>
    </row>
    <row r="150" spans="1:48" x14ac:dyDescent="0.3">
      <c r="A150" s="16" t="s">
        <v>205</v>
      </c>
      <c r="N150" s="1"/>
      <c r="O150" s="16" t="s">
        <v>205</v>
      </c>
      <c r="P150" s="19">
        <v>40847</v>
      </c>
      <c r="Q150" s="20">
        <v>226.506</v>
      </c>
      <c r="R150" s="20">
        <v>76.376999999999995</v>
      </c>
      <c r="S150" s="20">
        <v>146.482</v>
      </c>
      <c r="T150" s="20">
        <v>20.814</v>
      </c>
      <c r="U150" s="20">
        <v>255.65100000000001</v>
      </c>
      <c r="V150" s="20">
        <v>5.8419999999999996</v>
      </c>
      <c r="W150" s="20">
        <v>261.005</v>
      </c>
      <c r="X150" s="20">
        <v>24.443999999999999</v>
      </c>
      <c r="Y150" s="21">
        <v>292.08370000000002</v>
      </c>
      <c r="Z150" s="1"/>
      <c r="AA150" s="13">
        <f t="shared" si="34"/>
        <v>0.29659271464721471</v>
      </c>
      <c r="AB150" s="13">
        <f t="shared" si="50"/>
        <v>0.19289440665654098</v>
      </c>
      <c r="AC150" s="13">
        <f t="shared" si="35"/>
        <v>0.18616612927990772</v>
      </c>
      <c r="AD150" s="13">
        <f t="shared" si="51"/>
        <v>0.8071055933434591</v>
      </c>
      <c r="AE150" s="13">
        <f t="shared" si="36"/>
        <v>0.20746679994344228</v>
      </c>
      <c r="AF150" s="13">
        <f t="shared" si="37"/>
        <v>30.285999999999998</v>
      </c>
      <c r="AG150" s="1"/>
      <c r="AH150" s="10">
        <f t="shared" si="38"/>
        <v>40847</v>
      </c>
      <c r="AI150" s="14">
        <f t="shared" si="39"/>
        <v>0.1715918237380506</v>
      </c>
      <c r="AJ150" s="14">
        <f t="shared" si="40"/>
        <v>0.20746679994344228</v>
      </c>
      <c r="AK150" s="14">
        <f t="shared" si="41"/>
        <v>0.14562210721341765</v>
      </c>
      <c r="AL150" s="1"/>
      <c r="AM150" s="15">
        <f t="shared" si="42"/>
        <v>0.39653298767953704</v>
      </c>
      <c r="AN150" s="15">
        <f t="shared" si="43"/>
        <v>0.27251659531010647</v>
      </c>
      <c r="AO150" s="15">
        <f t="shared" si="44"/>
        <v>0.33095041701035655</v>
      </c>
      <c r="AP150" s="1"/>
      <c r="AQ150" s="11">
        <f t="shared" si="45"/>
        <v>40847</v>
      </c>
      <c r="AR150" s="12">
        <f t="shared" si="46"/>
        <v>0.1715918237380506</v>
      </c>
      <c r="AS150" s="12">
        <f t="shared" si="47"/>
        <v>8.2267430025885976E-2</v>
      </c>
      <c r="AT150" s="12">
        <f t="shared" si="48"/>
        <v>3.9684440859683874E-2</v>
      </c>
      <c r="AU150" s="12">
        <f t="shared" si="49"/>
        <v>4.9639952852480747E-2</v>
      </c>
      <c r="AV150" s="1"/>
    </row>
    <row r="151" spans="1:48" x14ac:dyDescent="0.3">
      <c r="A151" s="16" t="s">
        <v>206</v>
      </c>
      <c r="N151" s="1"/>
      <c r="O151" s="16" t="s">
        <v>206</v>
      </c>
      <c r="P151" s="19">
        <v>40877</v>
      </c>
      <c r="Q151" s="20">
        <v>226.899</v>
      </c>
      <c r="R151" s="20">
        <v>76.480999999999995</v>
      </c>
      <c r="S151" s="20">
        <v>146.77600000000001</v>
      </c>
      <c r="T151" s="20">
        <v>20.795000000000002</v>
      </c>
      <c r="U151" s="20">
        <v>256.20699999999999</v>
      </c>
      <c r="V151" s="20">
        <v>5.8630000000000004</v>
      </c>
      <c r="W151" s="20">
        <v>261.38600000000002</v>
      </c>
      <c r="X151" s="20">
        <v>24.507999999999999</v>
      </c>
      <c r="Y151" s="21">
        <v>292.53129999999999</v>
      </c>
      <c r="Z151" s="1"/>
      <c r="AA151" s="13">
        <f t="shared" si="34"/>
        <v>0.21748399184826628</v>
      </c>
      <c r="AB151" s="13">
        <f t="shared" si="50"/>
        <v>0.19304599782687434</v>
      </c>
      <c r="AC151" s="13">
        <f t="shared" si="35"/>
        <v>0.14597421505335717</v>
      </c>
      <c r="AD151" s="13">
        <f t="shared" si="51"/>
        <v>0.80695400217312574</v>
      </c>
      <c r="AE151" s="13">
        <f t="shared" si="36"/>
        <v>0.15977889126910749</v>
      </c>
      <c r="AF151" s="13">
        <f t="shared" si="37"/>
        <v>30.370999999999999</v>
      </c>
      <c r="AG151" s="1"/>
      <c r="AH151" s="10">
        <f t="shared" si="38"/>
        <v>40877</v>
      </c>
      <c r="AI151" s="14">
        <f t="shared" si="39"/>
        <v>0.17350533760695111</v>
      </c>
      <c r="AJ151" s="14">
        <f t="shared" si="40"/>
        <v>0.15977889126910749</v>
      </c>
      <c r="AK151" s="14">
        <f t="shared" si="41"/>
        <v>0.20070725413362128</v>
      </c>
      <c r="AL151" s="1"/>
      <c r="AM151" s="15">
        <f t="shared" si="42"/>
        <v>0.39710516337390989</v>
      </c>
      <c r="AN151" s="15">
        <f t="shared" si="43"/>
        <v>0.27189759548123066</v>
      </c>
      <c r="AO151" s="15">
        <f t="shared" si="44"/>
        <v>0.3309972411448594</v>
      </c>
      <c r="AP151" s="1"/>
      <c r="AQ151" s="11">
        <f t="shared" si="45"/>
        <v>40877</v>
      </c>
      <c r="AR151" s="12">
        <f t="shared" si="46"/>
        <v>0.17350533760695111</v>
      </c>
      <c r="AS151" s="12">
        <f t="shared" si="47"/>
        <v>6.3449022721121115E-2</v>
      </c>
      <c r="AT151" s="12">
        <f t="shared" si="48"/>
        <v>5.4571819794571923E-2</v>
      </c>
      <c r="AU151" s="12">
        <f t="shared" si="49"/>
        <v>5.5484495091258072E-2</v>
      </c>
      <c r="AV151" s="1"/>
    </row>
    <row r="152" spans="1:48" x14ac:dyDescent="0.3">
      <c r="A152" s="16" t="s">
        <v>207</v>
      </c>
      <c r="N152" s="1"/>
      <c r="O152" s="16" t="s">
        <v>207</v>
      </c>
      <c r="P152" s="19">
        <v>40908</v>
      </c>
      <c r="Q152" s="20">
        <v>227.405</v>
      </c>
      <c r="R152" s="20">
        <v>76.013000000000005</v>
      </c>
      <c r="S152" s="20">
        <v>146.852</v>
      </c>
      <c r="T152" s="20">
        <v>19.852</v>
      </c>
      <c r="U152" s="20">
        <v>256.8</v>
      </c>
      <c r="V152" s="20">
        <v>6.4850000000000003</v>
      </c>
      <c r="W152" s="20">
        <v>261.87400000000002</v>
      </c>
      <c r="X152" s="20">
        <v>23.957000000000001</v>
      </c>
      <c r="Y152" s="21">
        <v>293.69940000000003</v>
      </c>
      <c r="Z152" s="1"/>
      <c r="AA152" s="13">
        <f t="shared" si="34"/>
        <v>0.2314534731681972</v>
      </c>
      <c r="AB152" s="13">
        <f t="shared" si="50"/>
        <v>0.21302805334734906</v>
      </c>
      <c r="AC152" s="13">
        <f t="shared" si="35"/>
        <v>0.18669706870300118</v>
      </c>
      <c r="AD152" s="13">
        <f t="shared" si="51"/>
        <v>0.78697194665265091</v>
      </c>
      <c r="AE152" s="13">
        <f t="shared" si="36"/>
        <v>0.19623143842104848</v>
      </c>
      <c r="AF152" s="13">
        <f t="shared" si="37"/>
        <v>30.442</v>
      </c>
      <c r="AG152" s="1"/>
      <c r="AH152" s="10">
        <f t="shared" si="38"/>
        <v>40908</v>
      </c>
      <c r="AI152" s="14">
        <f t="shared" si="39"/>
        <v>0.2230067122376036</v>
      </c>
      <c r="AJ152" s="14">
        <f t="shared" si="40"/>
        <v>0.19623143842104848</v>
      </c>
      <c r="AK152" s="14">
        <f t="shared" si="41"/>
        <v>5.1779582493046143E-2</v>
      </c>
      <c r="AL152" s="1"/>
      <c r="AM152" s="15">
        <f t="shared" si="42"/>
        <v>0.40048412771499609</v>
      </c>
      <c r="AN152" s="15">
        <f t="shared" si="43"/>
        <v>0.26116585320931945</v>
      </c>
      <c r="AO152" s="15">
        <f t="shared" si="44"/>
        <v>0.33835001907568452</v>
      </c>
      <c r="AP152" s="1"/>
      <c r="AQ152" s="11">
        <f t="shared" si="45"/>
        <v>40908</v>
      </c>
      <c r="AR152" s="12">
        <f t="shared" si="46"/>
        <v>0.2230067122376036</v>
      </c>
      <c r="AS152" s="12">
        <f t="shared" si="47"/>
        <v>7.8587576446312576E-2</v>
      </c>
      <c r="AT152" s="12">
        <f t="shared" si="48"/>
        <v>1.3523058840618737E-2</v>
      </c>
      <c r="AU152" s="12">
        <f t="shared" si="49"/>
        <v>0.13089607695067226</v>
      </c>
      <c r="AV152" s="1"/>
    </row>
    <row r="153" spans="1:48" x14ac:dyDescent="0.3">
      <c r="A153" s="16" t="s">
        <v>208</v>
      </c>
      <c r="N153" s="1"/>
      <c r="O153" s="16" t="s">
        <v>208</v>
      </c>
      <c r="P153" s="19">
        <v>40939</v>
      </c>
      <c r="Q153" s="20">
        <v>227.87700000000001</v>
      </c>
      <c r="R153" s="20">
        <v>75.846000000000004</v>
      </c>
      <c r="S153" s="20">
        <v>147.07900000000001</v>
      </c>
      <c r="T153" s="20">
        <v>19.77</v>
      </c>
      <c r="U153" s="20">
        <v>257.267</v>
      </c>
      <c r="V153" s="20">
        <v>6.47</v>
      </c>
      <c r="W153" s="20">
        <v>262.36599999999999</v>
      </c>
      <c r="X153" s="20">
        <v>23.902999999999999</v>
      </c>
      <c r="Y153" s="21">
        <v>294.54899999999998</v>
      </c>
      <c r="Z153" s="1"/>
      <c r="AA153" s="13">
        <f t="shared" si="34"/>
        <v>0.18185358255451423</v>
      </c>
      <c r="AB153" s="13">
        <f t="shared" si="50"/>
        <v>0.21301814111217202</v>
      </c>
      <c r="AC153" s="13">
        <f t="shared" si="35"/>
        <v>0.18787661241663756</v>
      </c>
      <c r="AD153" s="13">
        <f t="shared" si="51"/>
        <v>0.78698185888782801</v>
      </c>
      <c r="AE153" s="13">
        <f t="shared" si="36"/>
        <v>0.18659359779154494</v>
      </c>
      <c r="AF153" s="13">
        <f t="shared" si="37"/>
        <v>30.372999999999998</v>
      </c>
      <c r="AG153" s="1"/>
      <c r="AH153" s="10">
        <f t="shared" si="38"/>
        <v>40939</v>
      </c>
      <c r="AI153" s="14">
        <f t="shared" si="39"/>
        <v>0.20755920054528632</v>
      </c>
      <c r="AJ153" s="14">
        <f t="shared" si="40"/>
        <v>0.18659359779154494</v>
      </c>
      <c r="AK153" s="14">
        <f t="shared" si="41"/>
        <v>0.15457739765206049</v>
      </c>
      <c r="AL153" s="1"/>
      <c r="AM153" s="15">
        <f t="shared" si="42"/>
        <v>0.40045618753790568</v>
      </c>
      <c r="AN153" s="15">
        <f t="shared" si="43"/>
        <v>0.26065975793054347</v>
      </c>
      <c r="AO153" s="15">
        <f t="shared" si="44"/>
        <v>0.33888405453155079</v>
      </c>
      <c r="AP153" s="1"/>
      <c r="AQ153" s="11">
        <f t="shared" si="45"/>
        <v>40939</v>
      </c>
      <c r="AR153" s="12">
        <f t="shared" si="46"/>
        <v>0.20755920054528632</v>
      </c>
      <c r="AS153" s="12">
        <f t="shared" si="47"/>
        <v>7.4722560790583467E-2</v>
      </c>
      <c r="AT153" s="12">
        <f t="shared" si="48"/>
        <v>4.0292107053519446E-2</v>
      </c>
      <c r="AU153" s="12">
        <f t="shared" si="49"/>
        <v>9.2544532701183388E-2</v>
      </c>
      <c r="AV153" s="1"/>
    </row>
    <row r="154" spans="1:48" x14ac:dyDescent="0.3">
      <c r="A154" s="16" t="s">
        <v>209</v>
      </c>
      <c r="N154" s="1"/>
      <c r="O154" s="16" t="s">
        <v>209</v>
      </c>
      <c r="P154" s="19">
        <v>40968</v>
      </c>
      <c r="Q154" s="20">
        <v>228.03399999999999</v>
      </c>
      <c r="R154" s="20">
        <v>75.721999999999994</v>
      </c>
      <c r="S154" s="20">
        <v>147.09299999999999</v>
      </c>
      <c r="T154" s="20">
        <v>19.773</v>
      </c>
      <c r="U154" s="20">
        <v>257.84199999999998</v>
      </c>
      <c r="V154" s="20">
        <v>6.4530000000000003</v>
      </c>
      <c r="W154" s="20">
        <v>262.72199999999998</v>
      </c>
      <c r="X154" s="20">
        <v>23.823</v>
      </c>
      <c r="Y154" s="21">
        <v>294.65249999999997</v>
      </c>
      <c r="Z154" s="1"/>
      <c r="AA154" s="13">
        <f t="shared" si="34"/>
        <v>0.22350320872868146</v>
      </c>
      <c r="AB154" s="13">
        <f t="shared" si="50"/>
        <v>0.21313912009512487</v>
      </c>
      <c r="AC154" s="13">
        <f t="shared" si="35"/>
        <v>0.13568831327228636</v>
      </c>
      <c r="AD154" s="13">
        <f t="shared" si="51"/>
        <v>0.78686087990487519</v>
      </c>
      <c r="AE154" s="13">
        <f t="shared" si="36"/>
        <v>0.15440510282110781</v>
      </c>
      <c r="AF154" s="13">
        <f t="shared" si="37"/>
        <v>30.276</v>
      </c>
      <c r="AG154" s="1"/>
      <c r="AH154" s="10">
        <f t="shared" si="38"/>
        <v>40968</v>
      </c>
      <c r="AI154" s="14">
        <f t="shared" si="39"/>
        <v>6.8896817142573522E-2</v>
      </c>
      <c r="AJ154" s="14">
        <f t="shared" si="40"/>
        <v>0.15440510282110781</v>
      </c>
      <c r="AK154" s="14">
        <f t="shared" si="41"/>
        <v>9.5186940351658506E-3</v>
      </c>
      <c r="AL154" s="1"/>
      <c r="AM154" s="15">
        <f t="shared" si="42"/>
        <v>0.39983096061910678</v>
      </c>
      <c r="AN154" s="15">
        <f t="shared" si="43"/>
        <v>0.26112622487520143</v>
      </c>
      <c r="AO154" s="15">
        <f t="shared" si="44"/>
        <v>0.33904281450569185</v>
      </c>
      <c r="AP154" s="1"/>
      <c r="AQ154" s="11">
        <f t="shared" si="45"/>
        <v>40968</v>
      </c>
      <c r="AR154" s="12">
        <f t="shared" si="46"/>
        <v>6.8896817142573522E-2</v>
      </c>
      <c r="AS154" s="12">
        <f t="shared" si="47"/>
        <v>6.1735940585455493E-2</v>
      </c>
      <c r="AT154" s="12">
        <f t="shared" si="48"/>
        <v>2.4855806391449564E-3</v>
      </c>
      <c r="AU154" s="12">
        <f t="shared" si="49"/>
        <v>4.675295917973072E-3</v>
      </c>
      <c r="AV154" s="1"/>
    </row>
    <row r="155" spans="1:48" x14ac:dyDescent="0.3">
      <c r="A155" s="16" t="s">
        <v>210</v>
      </c>
      <c r="N155" s="1"/>
      <c r="O155" s="16" t="s">
        <v>210</v>
      </c>
      <c r="P155" s="19">
        <v>40999</v>
      </c>
      <c r="Q155" s="20">
        <v>228.47800000000001</v>
      </c>
      <c r="R155" s="20">
        <v>75.438000000000002</v>
      </c>
      <c r="S155" s="20">
        <v>147.21700000000001</v>
      </c>
      <c r="T155" s="20">
        <v>19.760000000000002</v>
      </c>
      <c r="U155" s="20">
        <v>258.33499999999998</v>
      </c>
      <c r="V155" s="20">
        <v>6.4139999999999997</v>
      </c>
      <c r="W155" s="20">
        <v>263.286</v>
      </c>
      <c r="X155" s="20">
        <v>23.687999999999999</v>
      </c>
      <c r="Y155" s="21">
        <v>295.44690000000003</v>
      </c>
      <c r="Z155" s="1"/>
      <c r="AA155" s="13">
        <f t="shared" si="34"/>
        <v>0.19120236423855186</v>
      </c>
      <c r="AB155" s="13">
        <f t="shared" si="50"/>
        <v>0.21307554315327887</v>
      </c>
      <c r="AC155" s="13">
        <f t="shared" si="35"/>
        <v>0.21467558864503022</v>
      </c>
      <c r="AD155" s="13">
        <f t="shared" si="51"/>
        <v>0.78692445684672119</v>
      </c>
      <c r="AE155" s="13">
        <f t="shared" si="36"/>
        <v>0.20967401860506107</v>
      </c>
      <c r="AF155" s="13">
        <f t="shared" si="37"/>
        <v>30.101999999999997</v>
      </c>
      <c r="AG155" s="1"/>
      <c r="AH155" s="10">
        <f t="shared" si="38"/>
        <v>40999</v>
      </c>
      <c r="AI155" s="14">
        <f t="shared" si="39"/>
        <v>0.19470780673058266</v>
      </c>
      <c r="AJ155" s="14">
        <f t="shared" si="40"/>
        <v>0.20967401860506107</v>
      </c>
      <c r="AK155" s="14">
        <f t="shared" si="41"/>
        <v>8.430040858506091E-2</v>
      </c>
      <c r="AL155" s="1"/>
      <c r="AM155" s="15">
        <f t="shared" si="42"/>
        <v>0.39902966674620211</v>
      </c>
      <c r="AN155" s="15">
        <f t="shared" si="43"/>
        <v>0.26193695485034069</v>
      </c>
      <c r="AO155" s="15">
        <f t="shared" si="44"/>
        <v>0.33903337840345715</v>
      </c>
      <c r="AP155" s="1"/>
      <c r="AQ155" s="11">
        <f t="shared" si="45"/>
        <v>40999</v>
      </c>
      <c r="AR155" s="12">
        <f t="shared" si="46"/>
        <v>0.19470780673058266</v>
      </c>
      <c r="AS155" s="12">
        <f t="shared" si="47"/>
        <v>8.3666153769314494E-2</v>
      </c>
      <c r="AT155" s="12">
        <f t="shared" si="48"/>
        <v>2.2081392317410371E-2</v>
      </c>
      <c r="AU155" s="12">
        <f t="shared" si="49"/>
        <v>8.89602606438578E-2</v>
      </c>
      <c r="AV155" s="1"/>
    </row>
    <row r="156" spans="1:48" x14ac:dyDescent="0.3">
      <c r="A156" s="16" t="s">
        <v>211</v>
      </c>
      <c r="N156" s="1"/>
      <c r="O156" s="16" t="s">
        <v>211</v>
      </c>
      <c r="P156" s="19">
        <v>41029</v>
      </c>
      <c r="Q156" s="20">
        <v>228.905</v>
      </c>
      <c r="R156" s="20">
        <v>75.397999999999996</v>
      </c>
      <c r="S156" s="20">
        <v>147.28700000000001</v>
      </c>
      <c r="T156" s="20">
        <v>19.757000000000001</v>
      </c>
      <c r="U156" s="20">
        <v>258.97699999999998</v>
      </c>
      <c r="V156" s="20">
        <v>6.4029999999999996</v>
      </c>
      <c r="W156" s="20">
        <v>263.87099999999998</v>
      </c>
      <c r="X156" s="20">
        <v>23.657</v>
      </c>
      <c r="Y156" s="21">
        <v>296.1465</v>
      </c>
      <c r="Z156" s="1"/>
      <c r="AA156" s="13">
        <f t="shared" si="34"/>
        <v>0.24851452571272858</v>
      </c>
      <c r="AB156" s="13">
        <f t="shared" si="50"/>
        <v>0.21300731869594144</v>
      </c>
      <c r="AC156" s="13">
        <f t="shared" si="35"/>
        <v>0.22219183701372991</v>
      </c>
      <c r="AD156" s="13">
        <f t="shared" si="51"/>
        <v>0.78699268130405864</v>
      </c>
      <c r="AE156" s="13">
        <f t="shared" si="36"/>
        <v>0.2277987623543716</v>
      </c>
      <c r="AF156" s="13">
        <f t="shared" si="37"/>
        <v>30.06</v>
      </c>
      <c r="AG156" s="1"/>
      <c r="AH156" s="10">
        <f t="shared" si="38"/>
        <v>41029</v>
      </c>
      <c r="AI156" s="14">
        <f t="shared" si="39"/>
        <v>0.18688889083412516</v>
      </c>
      <c r="AJ156" s="14">
        <f t="shared" si="40"/>
        <v>0.2277987623543716</v>
      </c>
      <c r="AK156" s="14">
        <f t="shared" si="41"/>
        <v>4.7548856449997741E-2</v>
      </c>
      <c r="AL156" s="1"/>
      <c r="AM156" s="15">
        <f t="shared" si="42"/>
        <v>0.39868431523382586</v>
      </c>
      <c r="AN156" s="15">
        <f t="shared" si="43"/>
        <v>0.26203612827926476</v>
      </c>
      <c r="AO156" s="15">
        <f t="shared" si="44"/>
        <v>0.33927955648690933</v>
      </c>
      <c r="AP156" s="1"/>
      <c r="AQ156" s="11">
        <f t="shared" si="45"/>
        <v>41029</v>
      </c>
      <c r="AR156" s="12">
        <f t="shared" si="46"/>
        <v>0.18688889083412516</v>
      </c>
      <c r="AS156" s="12">
        <f t="shared" si="47"/>
        <v>9.0819793580365668E-2</v>
      </c>
      <c r="AT156" s="12">
        <f t="shared" si="48"/>
        <v>1.2459518248263954E-2</v>
      </c>
      <c r="AU156" s="12">
        <f t="shared" si="49"/>
        <v>8.3609579005495538E-2</v>
      </c>
      <c r="AV156" s="1"/>
    </row>
    <row r="157" spans="1:48" x14ac:dyDescent="0.3">
      <c r="A157" s="16" t="s">
        <v>212</v>
      </c>
      <c r="N157" s="1"/>
      <c r="O157" s="16" t="s">
        <v>212</v>
      </c>
      <c r="P157" s="19">
        <v>41060</v>
      </c>
      <c r="Q157" s="20">
        <v>229.22399999999999</v>
      </c>
      <c r="R157" s="20">
        <v>75.584999999999994</v>
      </c>
      <c r="S157" s="20">
        <v>147.41800000000001</v>
      </c>
      <c r="T157" s="20">
        <v>19.774000000000001</v>
      </c>
      <c r="U157" s="20">
        <v>259.48099999999999</v>
      </c>
      <c r="V157" s="20">
        <v>6.4180000000000001</v>
      </c>
      <c r="W157" s="20">
        <v>264.202</v>
      </c>
      <c r="X157" s="20">
        <v>23.707000000000001</v>
      </c>
      <c r="Y157" s="21">
        <v>296.60759999999999</v>
      </c>
      <c r="Z157" s="1"/>
      <c r="AA157" s="13">
        <f t="shared" si="34"/>
        <v>0.19461187673037728</v>
      </c>
      <c r="AB157" s="13">
        <f t="shared" si="50"/>
        <v>0.21304564315352698</v>
      </c>
      <c r="AC157" s="13">
        <f t="shared" si="35"/>
        <v>0.12544008246453409</v>
      </c>
      <c r="AD157" s="13">
        <f t="shared" si="51"/>
        <v>0.78695435684647308</v>
      </c>
      <c r="AE157" s="13">
        <f t="shared" si="36"/>
        <v>0.1401768318619841</v>
      </c>
      <c r="AF157" s="13">
        <f t="shared" si="37"/>
        <v>30.125</v>
      </c>
      <c r="AG157" s="1"/>
      <c r="AH157" s="10">
        <f t="shared" si="38"/>
        <v>41060</v>
      </c>
      <c r="AI157" s="14">
        <f t="shared" si="39"/>
        <v>0.13935912278018758</v>
      </c>
      <c r="AJ157" s="14">
        <f t="shared" si="40"/>
        <v>0.1401768318619841</v>
      </c>
      <c r="AK157" s="14">
        <f t="shared" si="41"/>
        <v>8.8941997596529376E-2</v>
      </c>
      <c r="AL157" s="1"/>
      <c r="AM157" s="15">
        <f t="shared" si="42"/>
        <v>0.39855791493021103</v>
      </c>
      <c r="AN157" s="15">
        <f t="shared" si="43"/>
        <v>0.26161275385327781</v>
      </c>
      <c r="AO157" s="15">
        <f t="shared" si="44"/>
        <v>0.33982933121651115</v>
      </c>
      <c r="AP157" s="1"/>
      <c r="AQ157" s="11">
        <f t="shared" si="45"/>
        <v>41060</v>
      </c>
      <c r="AR157" s="12">
        <f t="shared" si="46"/>
        <v>0.13935912278018758</v>
      </c>
      <c r="AS157" s="12">
        <f t="shared" si="47"/>
        <v>5.5868585828435152E-2</v>
      </c>
      <c r="AT157" s="12">
        <f t="shared" si="48"/>
        <v>2.3268360924439666E-2</v>
      </c>
      <c r="AU157" s="12">
        <f t="shared" si="49"/>
        <v>6.0222176027312765E-2</v>
      </c>
      <c r="AV157" s="1"/>
    </row>
    <row r="158" spans="1:48" x14ac:dyDescent="0.3">
      <c r="A158" s="16" t="s">
        <v>213</v>
      </c>
      <c r="N158" s="1"/>
      <c r="O158" s="16" t="s">
        <v>213</v>
      </c>
      <c r="P158" s="19">
        <v>41090</v>
      </c>
      <c r="Q158" s="20">
        <v>229.62299999999999</v>
      </c>
      <c r="R158" s="20">
        <v>75.787000000000006</v>
      </c>
      <c r="S158" s="20">
        <v>147.51400000000001</v>
      </c>
      <c r="T158" s="20">
        <v>19.763000000000002</v>
      </c>
      <c r="U158" s="20">
        <v>259.89299999999997</v>
      </c>
      <c r="V158" s="20">
        <v>6.4320000000000004</v>
      </c>
      <c r="W158" s="20">
        <v>264.47699999999998</v>
      </c>
      <c r="X158" s="20">
        <v>23.765999999999998</v>
      </c>
      <c r="Y158" s="21">
        <v>297.62479999999999</v>
      </c>
      <c r="Z158" s="1"/>
      <c r="AA158" s="13">
        <f t="shared" si="34"/>
        <v>0.15877848474454836</v>
      </c>
      <c r="AB158" s="13">
        <f t="shared" si="50"/>
        <v>0.21299423802900855</v>
      </c>
      <c r="AC158" s="13">
        <f t="shared" si="35"/>
        <v>0.10408702432229688</v>
      </c>
      <c r="AD158" s="13">
        <f t="shared" si="51"/>
        <v>0.78700576197099137</v>
      </c>
      <c r="AE158" s="13">
        <f t="shared" si="36"/>
        <v>0.11573599026162801</v>
      </c>
      <c r="AF158" s="13">
        <f t="shared" si="37"/>
        <v>30.198</v>
      </c>
      <c r="AG158" s="1"/>
      <c r="AH158" s="10">
        <f t="shared" si="38"/>
        <v>41090</v>
      </c>
      <c r="AI158" s="14">
        <f t="shared" si="39"/>
        <v>0.17406554287509202</v>
      </c>
      <c r="AJ158" s="14">
        <f t="shared" si="40"/>
        <v>0.11573599026162801</v>
      </c>
      <c r="AK158" s="14">
        <f t="shared" si="41"/>
        <v>6.512094859515366E-2</v>
      </c>
      <c r="AL158" s="1"/>
      <c r="AM158" s="15">
        <f t="shared" si="42"/>
        <v>0.39845883858709275</v>
      </c>
      <c r="AN158" s="15">
        <f t="shared" si="43"/>
        <v>0.26077031680895141</v>
      </c>
      <c r="AO158" s="15">
        <f t="shared" si="44"/>
        <v>0.3407708446039559</v>
      </c>
      <c r="AP158" s="1"/>
      <c r="AQ158" s="11">
        <f t="shared" si="45"/>
        <v>41090</v>
      </c>
      <c r="AR158" s="12">
        <f t="shared" si="46"/>
        <v>0.17406554287509202</v>
      </c>
      <c r="AS158" s="12">
        <f t="shared" si="47"/>
        <v>4.6116028262375375E-2</v>
      </c>
      <c r="AT158" s="12">
        <f t="shared" si="48"/>
        <v>1.698161039605766E-2</v>
      </c>
      <c r="AU158" s="12">
        <f t="shared" si="49"/>
        <v>0.11096790421665897</v>
      </c>
      <c r="AV158" s="1"/>
    </row>
    <row r="159" spans="1:48" x14ac:dyDescent="0.3">
      <c r="A159" s="16" t="s">
        <v>214</v>
      </c>
      <c r="N159" s="1"/>
      <c r="O159" s="16" t="s">
        <v>214</v>
      </c>
      <c r="P159" s="19">
        <v>41121</v>
      </c>
      <c r="Q159" s="20">
        <v>229.97</v>
      </c>
      <c r="R159" s="20">
        <v>75.915999999999997</v>
      </c>
      <c r="S159" s="20">
        <v>147.489</v>
      </c>
      <c r="T159" s="20">
        <v>19.716999999999999</v>
      </c>
      <c r="U159" s="20">
        <v>260.476</v>
      </c>
      <c r="V159" s="20">
        <v>6.46</v>
      </c>
      <c r="W159" s="20">
        <v>264.89999999999998</v>
      </c>
      <c r="X159" s="20">
        <v>23.846</v>
      </c>
      <c r="Y159" s="21">
        <v>298.32859999999999</v>
      </c>
      <c r="Z159" s="1"/>
      <c r="AA159" s="13">
        <f t="shared" si="34"/>
        <v>0.22432308680881974</v>
      </c>
      <c r="AB159" s="13">
        <f t="shared" si="50"/>
        <v>0.21315911040718008</v>
      </c>
      <c r="AC159" s="13">
        <f t="shared" si="35"/>
        <v>0.15993829331095721</v>
      </c>
      <c r="AD159" s="13">
        <f t="shared" si="51"/>
        <v>0.78684088959281984</v>
      </c>
      <c r="AE159" s="13">
        <f t="shared" si="36"/>
        <v>0.17366249861671157</v>
      </c>
      <c r="AF159" s="13">
        <f t="shared" si="37"/>
        <v>30.306000000000001</v>
      </c>
      <c r="AG159" s="1"/>
      <c r="AH159" s="10">
        <f t="shared" si="38"/>
        <v>41121</v>
      </c>
      <c r="AI159" s="14">
        <f t="shared" si="39"/>
        <v>0.15111726612752574</v>
      </c>
      <c r="AJ159" s="14">
        <f t="shared" si="40"/>
        <v>0.17366249861671157</v>
      </c>
      <c r="AK159" s="14">
        <f t="shared" si="41"/>
        <v>-1.694754396193289E-2</v>
      </c>
      <c r="AL159" s="1"/>
      <c r="AM159" s="15">
        <f t="shared" si="42"/>
        <v>0.39920438379261292</v>
      </c>
      <c r="AN159" s="15">
        <f t="shared" si="43"/>
        <v>0.25972127087833924</v>
      </c>
      <c r="AO159" s="15">
        <f t="shared" si="44"/>
        <v>0.3410743453290479</v>
      </c>
      <c r="AP159" s="1"/>
      <c r="AQ159" s="11">
        <f t="shared" si="45"/>
        <v>41121</v>
      </c>
      <c r="AR159" s="12">
        <f t="shared" si="46"/>
        <v>0.15111726612752574</v>
      </c>
      <c r="AS159" s="12">
        <f t="shared" si="47"/>
        <v>6.9326830748169838E-2</v>
      </c>
      <c r="AT159" s="12">
        <f t="shared" si="48"/>
        <v>-4.4016376560597351E-3</v>
      </c>
      <c r="AU159" s="12">
        <f t="shared" si="49"/>
        <v>8.6192073035415637E-2</v>
      </c>
      <c r="AV159" s="1"/>
    </row>
    <row r="160" spans="1:48" x14ac:dyDescent="0.3">
      <c r="A160" s="16" t="s">
        <v>215</v>
      </c>
      <c r="N160" s="1"/>
      <c r="O160" s="16" t="s">
        <v>215</v>
      </c>
      <c r="P160" s="19">
        <v>41152</v>
      </c>
      <c r="Q160" s="20">
        <v>230.233</v>
      </c>
      <c r="R160" s="20">
        <v>75.594999999999999</v>
      </c>
      <c r="S160" s="20">
        <v>147.244</v>
      </c>
      <c r="T160" s="20">
        <v>19.606999999999999</v>
      </c>
      <c r="U160" s="20">
        <v>260.99900000000002</v>
      </c>
      <c r="V160" s="20">
        <v>6.4379999999999997</v>
      </c>
      <c r="W160" s="20">
        <v>265.44</v>
      </c>
      <c r="X160" s="20">
        <v>23.776</v>
      </c>
      <c r="Y160" s="21">
        <v>299.05340000000001</v>
      </c>
      <c r="Z160" s="1"/>
      <c r="AA160" s="13">
        <f t="shared" si="34"/>
        <v>0.20078625286015228</v>
      </c>
      <c r="AB160" s="13">
        <f t="shared" si="50"/>
        <v>0.21308002912557092</v>
      </c>
      <c r="AC160" s="13">
        <f t="shared" si="35"/>
        <v>0.20385050962627993</v>
      </c>
      <c r="AD160" s="13">
        <f t="shared" si="51"/>
        <v>0.78691997087442911</v>
      </c>
      <c r="AE160" s="13">
        <f t="shared" si="36"/>
        <v>0.20319757770530522</v>
      </c>
      <c r="AF160" s="13">
        <f t="shared" si="37"/>
        <v>30.213999999999999</v>
      </c>
      <c r="AG160" s="1"/>
      <c r="AH160" s="10">
        <f t="shared" si="38"/>
        <v>41152</v>
      </c>
      <c r="AI160" s="14">
        <f t="shared" si="39"/>
        <v>0.11436274296647617</v>
      </c>
      <c r="AJ160" s="14">
        <f t="shared" si="40"/>
        <v>0.20319757770530522</v>
      </c>
      <c r="AK160" s="14">
        <f t="shared" si="41"/>
        <v>-0.16611408308416528</v>
      </c>
      <c r="AL160" s="1"/>
      <c r="AM160" s="15">
        <f t="shared" si="42"/>
        <v>0.39968251868509819</v>
      </c>
      <c r="AN160" s="15">
        <f t="shared" si="43"/>
        <v>0.2593690058866327</v>
      </c>
      <c r="AO160" s="15">
        <f t="shared" si="44"/>
        <v>0.34094847542826912</v>
      </c>
      <c r="AP160" s="1"/>
      <c r="AQ160" s="11">
        <f t="shared" si="45"/>
        <v>41152</v>
      </c>
      <c r="AR160" s="12">
        <f t="shared" si="46"/>
        <v>0.11436274296647617</v>
      </c>
      <c r="AS160" s="12">
        <f t="shared" si="47"/>
        <v>8.1214519647967345E-2</v>
      </c>
      <c r="AT160" s="12">
        <f t="shared" si="48"/>
        <v>-4.3084844593309461E-2</v>
      </c>
      <c r="AU160" s="12">
        <f t="shared" si="49"/>
        <v>7.6233067911818275E-2</v>
      </c>
      <c r="AV160" s="1"/>
    </row>
    <row r="161" spans="1:48" x14ac:dyDescent="0.3">
      <c r="A161" s="16" t="s">
        <v>216</v>
      </c>
      <c r="N161" s="1"/>
      <c r="O161" s="16" t="s">
        <v>216</v>
      </c>
      <c r="P161" s="19">
        <v>41182</v>
      </c>
      <c r="Q161" s="20">
        <v>230.65899999999999</v>
      </c>
      <c r="R161" s="20">
        <v>75.45</v>
      </c>
      <c r="S161" s="20">
        <v>147.29900000000001</v>
      </c>
      <c r="T161" s="20">
        <v>19.600000000000001</v>
      </c>
      <c r="U161" s="20">
        <v>261.62</v>
      </c>
      <c r="V161" s="20">
        <v>6.4279999999999999</v>
      </c>
      <c r="W161" s="20">
        <v>266.029</v>
      </c>
      <c r="X161" s="20">
        <v>23.722999999999999</v>
      </c>
      <c r="Y161" s="21">
        <v>299.7919</v>
      </c>
      <c r="Z161" s="1"/>
      <c r="AA161" s="13">
        <f t="shared" si="34"/>
        <v>0.23793194609940116</v>
      </c>
      <c r="AB161" s="13">
        <f t="shared" si="50"/>
        <v>0.21319359225232995</v>
      </c>
      <c r="AC161" s="13">
        <f t="shared" si="35"/>
        <v>0.22189572031343641</v>
      </c>
      <c r="AD161" s="13">
        <f t="shared" si="51"/>
        <v>0.78680640774767008</v>
      </c>
      <c r="AE161" s="13">
        <f t="shared" si="36"/>
        <v>0.22531454089491568</v>
      </c>
      <c r="AF161" s="13">
        <f t="shared" si="37"/>
        <v>30.151</v>
      </c>
      <c r="AG161" s="1"/>
      <c r="AH161" s="10">
        <f t="shared" si="38"/>
        <v>41182</v>
      </c>
      <c r="AI161" s="14">
        <f t="shared" si="39"/>
        <v>0.18502994792231683</v>
      </c>
      <c r="AJ161" s="14">
        <f t="shared" si="40"/>
        <v>0.22531454089491568</v>
      </c>
      <c r="AK161" s="14">
        <f t="shared" si="41"/>
        <v>3.7352965146292431E-2</v>
      </c>
      <c r="AL161" s="1"/>
      <c r="AM161" s="15">
        <f t="shared" si="42"/>
        <v>0.3996156394963552</v>
      </c>
      <c r="AN161" s="15">
        <f t="shared" si="43"/>
        <v>0.25977468522200131</v>
      </c>
      <c r="AO161" s="15">
        <f t="shared" si="44"/>
        <v>0.34060967528164343</v>
      </c>
      <c r="AP161" s="1"/>
      <c r="AQ161" s="11">
        <f t="shared" si="45"/>
        <v>41182</v>
      </c>
      <c r="AR161" s="12">
        <f t="shared" si="46"/>
        <v>0.18502994792231683</v>
      </c>
      <c r="AS161" s="12">
        <f t="shared" si="47"/>
        <v>9.0039214347549398E-2</v>
      </c>
      <c r="AT161" s="12">
        <f t="shared" si="48"/>
        <v>9.7033547629865029E-3</v>
      </c>
      <c r="AU161" s="12">
        <f t="shared" si="49"/>
        <v>8.5287378811780931E-2</v>
      </c>
      <c r="AV161" s="1"/>
    </row>
    <row r="162" spans="1:48" x14ac:dyDescent="0.3">
      <c r="A162" s="16" t="s">
        <v>217</v>
      </c>
      <c r="N162" s="1"/>
      <c r="O162" s="16" t="s">
        <v>217</v>
      </c>
      <c r="P162" s="19">
        <v>41213</v>
      </c>
      <c r="Q162" s="20">
        <v>231.024</v>
      </c>
      <c r="R162" s="20">
        <v>75.641999999999996</v>
      </c>
      <c r="S162" s="20">
        <v>147.39500000000001</v>
      </c>
      <c r="T162" s="20">
        <v>19.646999999999998</v>
      </c>
      <c r="U162" s="20">
        <v>262.63099999999997</v>
      </c>
      <c r="V162" s="20">
        <v>6.4619999999999997</v>
      </c>
      <c r="W162" s="20">
        <v>266.495</v>
      </c>
      <c r="X162" s="20">
        <v>23.782</v>
      </c>
      <c r="Y162" s="21">
        <v>300.25470000000001</v>
      </c>
      <c r="Z162" s="1"/>
      <c r="AA162" s="13">
        <f t="shared" ref="AA162:AA225" si="52">(U162/U161 - 1)*100</f>
        <v>0.38643834569220825</v>
      </c>
      <c r="AB162" s="13">
        <f t="shared" si="50"/>
        <v>0.21366221399285809</v>
      </c>
      <c r="AC162" s="13">
        <f t="shared" ref="AC162:AC225" si="53">(W162/W161-1)*100</f>
        <v>0.17516887256652236</v>
      </c>
      <c r="AD162" s="13">
        <f t="shared" si="51"/>
        <v>0.78633778600714188</v>
      </c>
      <c r="AE162" s="13">
        <f t="shared" ref="AE162:AE225" si="54">AA162*AB162+AC162*AD162</f>
        <v>0.22030917594366103</v>
      </c>
      <c r="AF162" s="13">
        <f t="shared" ref="AF162:AF225" si="55">V162+X162</f>
        <v>30.244</v>
      </c>
      <c r="AG162" s="1"/>
      <c r="AH162" s="10">
        <f t="shared" ref="AH162:AH225" si="56">P162</f>
        <v>41213</v>
      </c>
      <c r="AI162" s="14">
        <f t="shared" ref="AI162:AI225" si="57">(Q162-Q161)/Q161*100</f>
        <v>0.1582422537165292</v>
      </c>
      <c r="AJ162" s="14">
        <f t="shared" ref="AJ162:AJ225" si="58">AE162</f>
        <v>0.22030917594366103</v>
      </c>
      <c r="AK162" s="14">
        <f t="shared" ref="AK162:AK225" si="59">(S162-S161)/S161*100</f>
        <v>6.5173558544188104E-2</v>
      </c>
      <c r="AL162" s="1"/>
      <c r="AM162" s="15">
        <f t="shared" ref="AM162:AM225" si="60">AF162/R162</f>
        <v>0.39983078184077631</v>
      </c>
      <c r="AN162" s="15">
        <f t="shared" ref="AN162:AN225" si="61">T162/R162</f>
        <v>0.2597366542397081</v>
      </c>
      <c r="AO162" s="15">
        <f t="shared" ref="AO162:AO225" si="62">1-SUM(AM162:AN162)</f>
        <v>0.3404325639195156</v>
      </c>
      <c r="AP162" s="1"/>
      <c r="AQ162" s="11">
        <f t="shared" ref="AQ162:AQ225" si="63">AH162</f>
        <v>41213</v>
      </c>
      <c r="AR162" s="12">
        <f t="shared" ref="AR162:AR225" si="64">AI162</f>
        <v>0.1582422537165292</v>
      </c>
      <c r="AS162" s="12">
        <f t="shared" ref="AS162:AS225" si="65">AM162*AJ162</f>
        <v>8.8086390064251133E-2</v>
      </c>
      <c r="AT162" s="12">
        <f t="shared" ref="AT162:AT225" si="66">AN162*AK162</f>
        <v>1.6927962041163157E-2</v>
      </c>
      <c r="AU162" s="12">
        <f t="shared" ref="AU162:AU225" si="67">AR162-AS162-AT162</f>
        <v>5.3227901611114903E-2</v>
      </c>
      <c r="AV162" s="1"/>
    </row>
    <row r="163" spans="1:48" x14ac:dyDescent="0.3">
      <c r="A163" s="16" t="s">
        <v>218</v>
      </c>
      <c r="N163" s="1"/>
      <c r="O163" s="16" t="s">
        <v>218</v>
      </c>
      <c r="P163" s="19">
        <v>41243</v>
      </c>
      <c r="Q163" s="20">
        <v>231.33</v>
      </c>
      <c r="R163" s="20">
        <v>75.998000000000005</v>
      </c>
      <c r="S163" s="20">
        <v>147.488</v>
      </c>
      <c r="T163" s="20">
        <v>19.667999999999999</v>
      </c>
      <c r="U163" s="20">
        <v>263.137</v>
      </c>
      <c r="V163" s="20">
        <v>6.5090000000000003</v>
      </c>
      <c r="W163" s="20">
        <v>266.92099999999999</v>
      </c>
      <c r="X163" s="20">
        <v>23.942</v>
      </c>
      <c r="Y163" s="21">
        <v>300.65820000000002</v>
      </c>
      <c r="Z163" s="1"/>
      <c r="AA163" s="13">
        <f t="shared" si="52"/>
        <v>0.19266575537542074</v>
      </c>
      <c r="AB163" s="13">
        <f t="shared" si="50"/>
        <v>0.21375324291484682</v>
      </c>
      <c r="AC163" s="13">
        <f t="shared" si="53"/>
        <v>0.15985290530777796</v>
      </c>
      <c r="AD163" s="13">
        <f t="shared" si="51"/>
        <v>0.78624675708515324</v>
      </c>
      <c r="AE163" s="13">
        <f t="shared" si="54"/>
        <v>0.16686675841901527</v>
      </c>
      <c r="AF163" s="13">
        <f t="shared" si="55"/>
        <v>30.451000000000001</v>
      </c>
      <c r="AG163" s="1"/>
      <c r="AH163" s="10">
        <f t="shared" si="56"/>
        <v>41243</v>
      </c>
      <c r="AI163" s="14">
        <f t="shared" si="57"/>
        <v>0.13245377103678044</v>
      </c>
      <c r="AJ163" s="14">
        <f t="shared" si="58"/>
        <v>0.16686675841901527</v>
      </c>
      <c r="AK163" s="14">
        <f t="shared" si="59"/>
        <v>6.3095763085579099E-2</v>
      </c>
      <c r="AL163" s="1"/>
      <c r="AM163" s="15">
        <f t="shared" si="60"/>
        <v>0.40068159688412852</v>
      </c>
      <c r="AN163" s="15">
        <f t="shared" si="61"/>
        <v>0.25879628411273981</v>
      </c>
      <c r="AO163" s="15">
        <f t="shared" si="62"/>
        <v>0.34052211900313167</v>
      </c>
      <c r="AP163" s="1"/>
      <c r="AQ163" s="11">
        <f t="shared" si="63"/>
        <v>41243</v>
      </c>
      <c r="AR163" s="12">
        <f t="shared" si="64"/>
        <v>0.13245377103678044</v>
      </c>
      <c r="AS163" s="12">
        <f t="shared" si="65"/>
        <v>6.6860439230209137E-2</v>
      </c>
      <c r="AT163" s="12">
        <f t="shared" si="66"/>
        <v>1.632894902980565E-2</v>
      </c>
      <c r="AU163" s="12">
        <f t="shared" si="67"/>
        <v>4.9264382776765647E-2</v>
      </c>
      <c r="AV163" s="1"/>
    </row>
    <row r="164" spans="1:48" x14ac:dyDescent="0.3">
      <c r="A164" s="16" t="s">
        <v>219</v>
      </c>
      <c r="N164" s="1"/>
      <c r="O164" s="16" t="s">
        <v>219</v>
      </c>
      <c r="P164" s="19">
        <v>41274</v>
      </c>
      <c r="Q164" s="20">
        <v>231.72499999999999</v>
      </c>
      <c r="R164" s="20">
        <v>76.126999999999995</v>
      </c>
      <c r="S164" s="20">
        <v>147.39699999999999</v>
      </c>
      <c r="T164" s="20">
        <v>19.574000000000002</v>
      </c>
      <c r="U164" s="20">
        <v>263.66899999999998</v>
      </c>
      <c r="V164" s="20">
        <v>6.5449999999999999</v>
      </c>
      <c r="W164" s="20">
        <v>267.33300000000003</v>
      </c>
      <c r="X164" s="20">
        <v>24.041</v>
      </c>
      <c r="Y164" s="21">
        <v>301.70890000000003</v>
      </c>
      <c r="Z164" s="1"/>
      <c r="AA164" s="13">
        <f t="shared" si="52"/>
        <v>0.20217605277859096</v>
      </c>
      <c r="AB164" s="13">
        <f t="shared" si="50"/>
        <v>0.21398679134244428</v>
      </c>
      <c r="AC164" s="13">
        <f t="shared" si="53"/>
        <v>0.15435278603033176</v>
      </c>
      <c r="AD164" s="13">
        <f t="shared" si="51"/>
        <v>0.78601320865755575</v>
      </c>
      <c r="AE164" s="13">
        <f t="shared" si="54"/>
        <v>0.16458633343330556</v>
      </c>
      <c r="AF164" s="13">
        <f t="shared" si="55"/>
        <v>30.585999999999999</v>
      </c>
      <c r="AG164" s="1"/>
      <c r="AH164" s="10">
        <f t="shared" si="56"/>
        <v>41274</v>
      </c>
      <c r="AI164" s="14">
        <f t="shared" si="57"/>
        <v>0.17075173993860795</v>
      </c>
      <c r="AJ164" s="14">
        <f t="shared" si="58"/>
        <v>0.16458633343330556</v>
      </c>
      <c r="AK164" s="14">
        <f t="shared" si="59"/>
        <v>-6.1699934909964331E-2</v>
      </c>
      <c r="AL164" s="1"/>
      <c r="AM164" s="15">
        <f t="shared" si="60"/>
        <v>0.40177597961301509</v>
      </c>
      <c r="AN164" s="15">
        <f t="shared" si="61"/>
        <v>0.25712296557069114</v>
      </c>
      <c r="AO164" s="15">
        <f t="shared" si="62"/>
        <v>0.34110105481629382</v>
      </c>
      <c r="AP164" s="1"/>
      <c r="AQ164" s="11">
        <f t="shared" si="63"/>
        <v>41274</v>
      </c>
      <c r="AR164" s="12">
        <f t="shared" si="64"/>
        <v>0.17075173993860795</v>
      </c>
      <c r="AS164" s="12">
        <f t="shared" si="65"/>
        <v>6.6126835346080673E-2</v>
      </c>
      <c r="AT164" s="12">
        <f t="shared" si="66"/>
        <v>-1.5864470239568645E-2</v>
      </c>
      <c r="AU164" s="12">
        <f t="shared" si="67"/>
        <v>0.12048937483209593</v>
      </c>
      <c r="AV164" s="1"/>
    </row>
    <row r="165" spans="1:48" x14ac:dyDescent="0.3">
      <c r="A165" s="16" t="s">
        <v>220</v>
      </c>
      <c r="N165" s="1"/>
      <c r="O165" s="16" t="s">
        <v>220</v>
      </c>
      <c r="P165" s="19">
        <v>41305</v>
      </c>
      <c r="Q165" s="20">
        <v>232.22900000000001</v>
      </c>
      <c r="R165" s="20">
        <v>76.093000000000004</v>
      </c>
      <c r="S165" s="20">
        <v>147.61000000000001</v>
      </c>
      <c r="T165" s="20">
        <v>19.53</v>
      </c>
      <c r="U165" s="20">
        <v>264.245</v>
      </c>
      <c r="V165" s="20">
        <v>6.54</v>
      </c>
      <c r="W165" s="20">
        <v>267.78699999999998</v>
      </c>
      <c r="X165" s="20">
        <v>24.015999999999998</v>
      </c>
      <c r="Y165" s="21">
        <v>302.73410000000001</v>
      </c>
      <c r="Z165" s="1"/>
      <c r="AA165" s="13">
        <f t="shared" si="52"/>
        <v>0.21845571530973995</v>
      </c>
      <c r="AB165" s="13">
        <f t="shared" si="50"/>
        <v>0.21403325042544838</v>
      </c>
      <c r="AC165" s="13">
        <f t="shared" si="53"/>
        <v>0.1698256481616367</v>
      </c>
      <c r="AD165" s="13">
        <f t="shared" si="51"/>
        <v>0.7859667495745517</v>
      </c>
      <c r="AE165" s="13">
        <f t="shared" si="54"/>
        <v>0.18023409950175306</v>
      </c>
      <c r="AF165" s="13">
        <f t="shared" si="55"/>
        <v>30.555999999999997</v>
      </c>
      <c r="AG165" s="1"/>
      <c r="AH165" s="10">
        <f t="shared" si="56"/>
        <v>41305</v>
      </c>
      <c r="AI165" s="14">
        <f t="shared" si="57"/>
        <v>0.21749919085123276</v>
      </c>
      <c r="AJ165" s="14">
        <f t="shared" si="58"/>
        <v>0.18023409950175306</v>
      </c>
      <c r="AK165" s="14">
        <f t="shared" si="59"/>
        <v>0.14450769011582482</v>
      </c>
      <c r="AL165" s="1"/>
      <c r="AM165" s="15">
        <f t="shared" si="60"/>
        <v>0.40156124742091909</v>
      </c>
      <c r="AN165" s="15">
        <f t="shared" si="61"/>
        <v>0.25665961389352504</v>
      </c>
      <c r="AO165" s="15">
        <f t="shared" si="62"/>
        <v>0.34177913868555587</v>
      </c>
      <c r="AP165" s="1"/>
      <c r="AQ165" s="11">
        <f t="shared" si="63"/>
        <v>41305</v>
      </c>
      <c r="AR165" s="12">
        <f t="shared" si="64"/>
        <v>0.21749919085123276</v>
      </c>
      <c r="AS165" s="12">
        <f t="shared" si="65"/>
        <v>7.237502982371001E-2</v>
      </c>
      <c r="AT165" s="12">
        <f t="shared" si="66"/>
        <v>3.7089287949772759E-2</v>
      </c>
      <c r="AU165" s="12">
        <f t="shared" si="67"/>
        <v>0.10803487307774998</v>
      </c>
      <c r="AV165" s="1"/>
    </row>
    <row r="166" spans="1:48" x14ac:dyDescent="0.3">
      <c r="A166" s="16" t="s">
        <v>221</v>
      </c>
      <c r="N166" s="1"/>
      <c r="O166" s="16" t="s">
        <v>221</v>
      </c>
      <c r="P166" s="19">
        <v>41333</v>
      </c>
      <c r="Q166" s="20">
        <v>232.56899999999999</v>
      </c>
      <c r="R166" s="20">
        <v>75.742000000000004</v>
      </c>
      <c r="S166" s="20">
        <v>147.518</v>
      </c>
      <c r="T166" s="20">
        <v>19.451000000000001</v>
      </c>
      <c r="U166" s="20">
        <v>264.904</v>
      </c>
      <c r="V166" s="20">
        <v>6.5010000000000003</v>
      </c>
      <c r="W166" s="20">
        <v>268.32499999999999</v>
      </c>
      <c r="X166" s="20">
        <v>23.861000000000001</v>
      </c>
      <c r="Y166" s="21">
        <v>303.4477</v>
      </c>
      <c r="Z166" s="1"/>
      <c r="AA166" s="13">
        <f t="shared" si="52"/>
        <v>0.24938977085657843</v>
      </c>
      <c r="AB166" s="13">
        <f t="shared" si="50"/>
        <v>0.2141163296225545</v>
      </c>
      <c r="AC166" s="13">
        <f t="shared" si="53"/>
        <v>0.20090594390318461</v>
      </c>
      <c r="AD166" s="13">
        <f t="shared" si="51"/>
        <v>0.78588367037744544</v>
      </c>
      <c r="AE166" s="13">
        <f t="shared" si="54"/>
        <v>0.21128712297650037</v>
      </c>
      <c r="AF166" s="13">
        <f t="shared" si="55"/>
        <v>30.362000000000002</v>
      </c>
      <c r="AG166" s="1"/>
      <c r="AH166" s="10">
        <f t="shared" si="56"/>
        <v>41333</v>
      </c>
      <c r="AI166" s="14">
        <f t="shared" si="57"/>
        <v>0.14640721012447841</v>
      </c>
      <c r="AJ166" s="14">
        <f t="shared" si="58"/>
        <v>0.21128712297650037</v>
      </c>
      <c r="AK166" s="14">
        <f t="shared" si="59"/>
        <v>-6.2326400650371219E-2</v>
      </c>
      <c r="AL166" s="1"/>
      <c r="AM166" s="15">
        <f t="shared" si="60"/>
        <v>0.40086081698397191</v>
      </c>
      <c r="AN166" s="15">
        <f t="shared" si="61"/>
        <v>0.25680599931345882</v>
      </c>
      <c r="AO166" s="15">
        <f t="shared" si="62"/>
        <v>0.34233318370256927</v>
      </c>
      <c r="AP166" s="1"/>
      <c r="AQ166" s="11">
        <f t="shared" si="63"/>
        <v>41333</v>
      </c>
      <c r="AR166" s="12">
        <f t="shared" si="64"/>
        <v>0.14640721012447841</v>
      </c>
      <c r="AS166" s="12">
        <f t="shared" si="65"/>
        <v>8.469672873455289E-2</v>
      </c>
      <c r="AT166" s="12">
        <f t="shared" si="66"/>
        <v>-1.6005793602629589E-2</v>
      </c>
      <c r="AU166" s="12">
        <f t="shared" si="67"/>
        <v>7.7716274992555109E-2</v>
      </c>
      <c r="AV166" s="1"/>
    </row>
    <row r="167" spans="1:48" x14ac:dyDescent="0.3">
      <c r="A167" s="16" t="s">
        <v>222</v>
      </c>
      <c r="N167" s="1"/>
      <c r="O167" s="16" t="s">
        <v>222</v>
      </c>
      <c r="P167" s="19">
        <v>41364</v>
      </c>
      <c r="Q167" s="20">
        <v>232.79400000000001</v>
      </c>
      <c r="R167" s="20">
        <v>75.745999999999995</v>
      </c>
      <c r="S167" s="20">
        <v>147.227</v>
      </c>
      <c r="T167" s="20">
        <v>19.481999999999999</v>
      </c>
      <c r="U167" s="20">
        <v>265.60300000000001</v>
      </c>
      <c r="V167" s="20">
        <v>6.4980000000000002</v>
      </c>
      <c r="W167" s="20">
        <v>268.75799999999998</v>
      </c>
      <c r="X167" s="20">
        <v>23.831</v>
      </c>
      <c r="Y167" s="21">
        <v>304.05500000000001</v>
      </c>
      <c r="Z167" s="1"/>
      <c r="AA167" s="13">
        <f t="shared" si="52"/>
        <v>0.26386917524838793</v>
      </c>
      <c r="AB167" s="13">
        <f t="shared" si="50"/>
        <v>0.2142503874179828</v>
      </c>
      <c r="AC167" s="13">
        <f t="shared" si="53"/>
        <v>0.16137147116370709</v>
      </c>
      <c r="AD167" s="13">
        <f t="shared" si="51"/>
        <v>0.78574961258201714</v>
      </c>
      <c r="AE167" s="13">
        <f t="shared" si="54"/>
        <v>0.1833316439733037</v>
      </c>
      <c r="AF167" s="13">
        <f t="shared" si="55"/>
        <v>30.329000000000001</v>
      </c>
      <c r="AG167" s="1"/>
      <c r="AH167" s="10">
        <f t="shared" si="56"/>
        <v>41364</v>
      </c>
      <c r="AI167" s="14">
        <f t="shared" si="57"/>
        <v>9.6745481986001039E-2</v>
      </c>
      <c r="AJ167" s="14">
        <f t="shared" si="58"/>
        <v>0.1833316439733037</v>
      </c>
      <c r="AK167" s="14">
        <f t="shared" si="59"/>
        <v>-0.19726406269065253</v>
      </c>
      <c r="AL167" s="1"/>
      <c r="AM167" s="15">
        <f t="shared" si="60"/>
        <v>0.40040398172840813</v>
      </c>
      <c r="AN167" s="15">
        <f t="shared" si="61"/>
        <v>0.25720170041982415</v>
      </c>
      <c r="AO167" s="15">
        <f t="shared" si="62"/>
        <v>0.34239431785176766</v>
      </c>
      <c r="AP167" s="1"/>
      <c r="AQ167" s="11">
        <f t="shared" si="63"/>
        <v>41364</v>
      </c>
      <c r="AR167" s="12">
        <f t="shared" si="64"/>
        <v>9.6745481986001039E-2</v>
      </c>
      <c r="AS167" s="12">
        <f t="shared" si="65"/>
        <v>7.3406720223725727E-2</v>
      </c>
      <c r="AT167" s="12">
        <f t="shared" si="66"/>
        <v>-5.0736652355758624E-2</v>
      </c>
      <c r="AU167" s="12">
        <f t="shared" si="67"/>
        <v>7.4075414118033936E-2</v>
      </c>
      <c r="AV167" s="1"/>
    </row>
    <row r="168" spans="1:48" x14ac:dyDescent="0.3">
      <c r="A168" s="16" t="s">
        <v>223</v>
      </c>
      <c r="N168" s="1"/>
      <c r="O168" s="16" t="s">
        <v>223</v>
      </c>
      <c r="P168" s="19">
        <v>41394</v>
      </c>
      <c r="Q168" s="20">
        <v>232.83199999999999</v>
      </c>
      <c r="R168" s="20">
        <v>75.884</v>
      </c>
      <c r="S168" s="20">
        <v>147.16200000000001</v>
      </c>
      <c r="T168" s="20">
        <v>19.539000000000001</v>
      </c>
      <c r="U168" s="20">
        <v>266.09399999999999</v>
      </c>
      <c r="V168" s="20">
        <v>6.5090000000000003</v>
      </c>
      <c r="W168" s="20">
        <v>269.31400000000002</v>
      </c>
      <c r="X168" s="20">
        <v>23.891999999999999</v>
      </c>
      <c r="Y168" s="21">
        <v>303.54239999999999</v>
      </c>
      <c r="Z168" s="1"/>
      <c r="AA168" s="13">
        <f t="shared" si="52"/>
        <v>0.18486236977743875</v>
      </c>
      <c r="AB168" s="13">
        <f t="shared" si="50"/>
        <v>0.21410479918423736</v>
      </c>
      <c r="AC168" s="13">
        <f t="shared" si="53"/>
        <v>0.20687756271442481</v>
      </c>
      <c r="AD168" s="13">
        <f t="shared" si="51"/>
        <v>0.78589520081576258</v>
      </c>
      <c r="AE168" s="13">
        <f t="shared" si="54"/>
        <v>0.20216400425164915</v>
      </c>
      <c r="AF168" s="13">
        <f t="shared" si="55"/>
        <v>30.401</v>
      </c>
      <c r="AG168" s="1"/>
      <c r="AH168" s="10">
        <f t="shared" si="56"/>
        <v>41394</v>
      </c>
      <c r="AI168" s="14">
        <f t="shared" si="57"/>
        <v>1.632344476231453E-2</v>
      </c>
      <c r="AJ168" s="14">
        <f t="shared" si="58"/>
        <v>0.20216400425164915</v>
      </c>
      <c r="AK168" s="14">
        <f t="shared" si="59"/>
        <v>-4.4149510619653817E-2</v>
      </c>
      <c r="AL168" s="1"/>
      <c r="AM168" s="15">
        <f t="shared" si="60"/>
        <v>0.40062463760476519</v>
      </c>
      <c r="AN168" s="15">
        <f t="shared" si="61"/>
        <v>0.25748510885035053</v>
      </c>
      <c r="AO168" s="15">
        <f t="shared" si="62"/>
        <v>0.34189025354488423</v>
      </c>
      <c r="AP168" s="1"/>
      <c r="AQ168" s="11">
        <f t="shared" si="63"/>
        <v>41394</v>
      </c>
      <c r="AR168" s="12">
        <f t="shared" si="64"/>
        <v>1.632344476231453E-2</v>
      </c>
      <c r="AS168" s="12">
        <f t="shared" si="65"/>
        <v>8.0991880940045155E-2</v>
      </c>
      <c r="AT168" s="12">
        <f t="shared" si="66"/>
        <v>-1.1367841547591269E-2</v>
      </c>
      <c r="AU168" s="12">
        <f t="shared" si="67"/>
        <v>-5.3300594630139364E-2</v>
      </c>
      <c r="AV168" s="1"/>
    </row>
    <row r="169" spans="1:48" x14ac:dyDescent="0.3">
      <c r="A169" s="16" t="s">
        <v>224</v>
      </c>
      <c r="N169" s="1"/>
      <c r="O169" s="16" t="s">
        <v>224</v>
      </c>
      <c r="P169" s="19">
        <v>41425</v>
      </c>
      <c r="Q169" s="20">
        <v>232.99600000000001</v>
      </c>
      <c r="R169" s="20">
        <v>75.822999999999993</v>
      </c>
      <c r="S169" s="20">
        <v>147.107</v>
      </c>
      <c r="T169" s="20">
        <v>19.474</v>
      </c>
      <c r="U169" s="20">
        <v>266.84100000000001</v>
      </c>
      <c r="V169" s="20">
        <v>6.5110000000000001</v>
      </c>
      <c r="W169" s="20">
        <v>269.82499999999999</v>
      </c>
      <c r="X169" s="20">
        <v>23.887</v>
      </c>
      <c r="Y169" s="21">
        <v>303.51569999999998</v>
      </c>
      <c r="Z169" s="1"/>
      <c r="AA169" s="13">
        <f t="shared" si="52"/>
        <v>0.2807278630859722</v>
      </c>
      <c r="AB169" s="13">
        <f t="shared" si="50"/>
        <v>0.21419172313968024</v>
      </c>
      <c r="AC169" s="13">
        <f t="shared" si="53"/>
        <v>0.18974134281914967</v>
      </c>
      <c r="AD169" s="13">
        <f t="shared" si="51"/>
        <v>0.78580827686031973</v>
      </c>
      <c r="AE169" s="13">
        <f t="shared" si="54"/>
        <v>0.20922990237758382</v>
      </c>
      <c r="AF169" s="13">
        <f t="shared" si="55"/>
        <v>30.398</v>
      </c>
      <c r="AG169" s="1"/>
      <c r="AH169" s="10">
        <f t="shared" si="56"/>
        <v>41425</v>
      </c>
      <c r="AI169" s="14">
        <f t="shared" si="57"/>
        <v>7.0437053326010038E-2</v>
      </c>
      <c r="AJ169" s="14">
        <f t="shared" si="58"/>
        <v>0.20922990237758382</v>
      </c>
      <c r="AK169" s="14">
        <f t="shared" si="59"/>
        <v>-3.7373778556969071E-2</v>
      </c>
      <c r="AL169" s="1"/>
      <c r="AM169" s="15">
        <f t="shared" si="60"/>
        <v>0.40090737638974983</v>
      </c>
      <c r="AN169" s="15">
        <f t="shared" si="61"/>
        <v>0.25683499729633491</v>
      </c>
      <c r="AO169" s="15">
        <f t="shared" si="62"/>
        <v>0.34225762631391521</v>
      </c>
      <c r="AP169" s="1"/>
      <c r="AQ169" s="11">
        <f t="shared" si="63"/>
        <v>41425</v>
      </c>
      <c r="AR169" s="12">
        <f t="shared" si="64"/>
        <v>7.0437053326010038E-2</v>
      </c>
      <c r="AS169" s="12">
        <f t="shared" si="65"/>
        <v>8.3881811224480615E-2</v>
      </c>
      <c r="AT169" s="12">
        <f t="shared" si="66"/>
        <v>-9.5988943146329709E-3</v>
      </c>
      <c r="AU169" s="12">
        <f t="shared" si="67"/>
        <v>-3.8458635838376064E-3</v>
      </c>
      <c r="AV169" s="1"/>
    </row>
    <row r="170" spans="1:48" x14ac:dyDescent="0.3">
      <c r="A170" s="16" t="s">
        <v>225</v>
      </c>
      <c r="N170" s="1"/>
      <c r="O170" s="16" t="s">
        <v>225</v>
      </c>
      <c r="P170" s="19">
        <v>41455</v>
      </c>
      <c r="Q170" s="20">
        <v>233.35</v>
      </c>
      <c r="R170" s="20">
        <v>75.698999999999998</v>
      </c>
      <c r="S170" s="20">
        <v>147.16800000000001</v>
      </c>
      <c r="T170" s="20">
        <v>19.378</v>
      </c>
      <c r="U170" s="20">
        <v>267.45100000000002</v>
      </c>
      <c r="V170" s="20">
        <v>6.5039999999999996</v>
      </c>
      <c r="W170" s="20">
        <v>270.36599999999999</v>
      </c>
      <c r="X170" s="20">
        <v>23.873000000000001</v>
      </c>
      <c r="Y170" s="21">
        <v>304.0804</v>
      </c>
      <c r="Z170" s="1"/>
      <c r="AA170" s="13">
        <f t="shared" si="52"/>
        <v>0.22860055238889121</v>
      </c>
      <c r="AB170" s="13">
        <f t="shared" si="50"/>
        <v>0.21410935905454781</v>
      </c>
      <c r="AC170" s="13">
        <f t="shared" si="53"/>
        <v>0.20050032428424736</v>
      </c>
      <c r="AD170" s="13">
        <f t="shared" si="51"/>
        <v>0.78589064094545213</v>
      </c>
      <c r="AE170" s="13">
        <f t="shared" si="54"/>
        <v>0.20651684611301924</v>
      </c>
      <c r="AF170" s="13">
        <f t="shared" si="55"/>
        <v>30.377000000000002</v>
      </c>
      <c r="AG170" s="1"/>
      <c r="AH170" s="10">
        <f t="shared" si="56"/>
        <v>41455</v>
      </c>
      <c r="AI170" s="14">
        <f t="shared" si="57"/>
        <v>0.15193393878005843</v>
      </c>
      <c r="AJ170" s="14">
        <f t="shared" si="58"/>
        <v>0.20651684611301924</v>
      </c>
      <c r="AK170" s="14">
        <f t="shared" si="59"/>
        <v>4.146641560225349E-2</v>
      </c>
      <c r="AL170" s="1"/>
      <c r="AM170" s="15">
        <f t="shared" si="60"/>
        <v>0.40128667485699948</v>
      </c>
      <c r="AN170" s="15">
        <f t="shared" si="61"/>
        <v>0.25598752955785414</v>
      </c>
      <c r="AO170" s="15">
        <f t="shared" si="62"/>
        <v>0.34272579558514638</v>
      </c>
      <c r="AP170" s="1"/>
      <c r="AQ170" s="11">
        <f t="shared" si="63"/>
        <v>41455</v>
      </c>
      <c r="AR170" s="12">
        <f t="shared" si="64"/>
        <v>0.15193393878005843</v>
      </c>
      <c r="AS170" s="12">
        <f t="shared" si="65"/>
        <v>8.2872458478648145E-2</v>
      </c>
      <c r="AT170" s="12">
        <f t="shared" si="66"/>
        <v>1.0614885289640129E-2</v>
      </c>
      <c r="AU170" s="12">
        <f t="shared" si="67"/>
        <v>5.8446595011770151E-2</v>
      </c>
      <c r="AV170" s="1"/>
    </row>
    <row r="171" spans="1:48" x14ac:dyDescent="0.3">
      <c r="A171" s="16" t="s">
        <v>226</v>
      </c>
      <c r="N171" s="1"/>
      <c r="O171" s="16" t="s">
        <v>226</v>
      </c>
      <c r="P171" s="19">
        <v>41486</v>
      </c>
      <c r="Q171" s="20">
        <v>233.88</v>
      </c>
      <c r="R171" s="20">
        <v>75.718999999999994</v>
      </c>
      <c r="S171" s="20">
        <v>147.251</v>
      </c>
      <c r="T171" s="20">
        <v>19.303000000000001</v>
      </c>
      <c r="U171" s="20">
        <v>267.87</v>
      </c>
      <c r="V171" s="20">
        <v>6.5149999999999997</v>
      </c>
      <c r="W171" s="20">
        <v>270.75799999999998</v>
      </c>
      <c r="X171" s="20">
        <v>23.9</v>
      </c>
      <c r="Y171" s="21">
        <v>305.40839999999997</v>
      </c>
      <c r="Z171" s="1"/>
      <c r="AA171" s="13">
        <f t="shared" si="52"/>
        <v>0.1566642113882466</v>
      </c>
      <c r="AB171" s="13">
        <f t="shared" si="50"/>
        <v>0.21420351800098636</v>
      </c>
      <c r="AC171" s="13">
        <f t="shared" si="53"/>
        <v>0.14498864502192621</v>
      </c>
      <c r="AD171" s="13">
        <f t="shared" si="51"/>
        <v>0.78579648199901364</v>
      </c>
      <c r="AE171" s="13">
        <f t="shared" si="54"/>
        <v>0.14748959241224602</v>
      </c>
      <c r="AF171" s="13">
        <f t="shared" si="55"/>
        <v>30.414999999999999</v>
      </c>
      <c r="AG171" s="1"/>
      <c r="AH171" s="10">
        <f t="shared" si="56"/>
        <v>41486</v>
      </c>
      <c r="AI171" s="14">
        <f t="shared" si="57"/>
        <v>0.22712663381187106</v>
      </c>
      <c r="AJ171" s="14">
        <f t="shared" si="58"/>
        <v>0.14748959241224602</v>
      </c>
      <c r="AK171" s="14">
        <f t="shared" si="59"/>
        <v>5.6398130028265929E-2</v>
      </c>
      <c r="AL171" s="1"/>
      <c r="AM171" s="15">
        <f t="shared" si="60"/>
        <v>0.40168253674771198</v>
      </c>
      <c r="AN171" s="15">
        <f t="shared" si="61"/>
        <v>0.25492941005560033</v>
      </c>
      <c r="AO171" s="15">
        <f t="shared" si="62"/>
        <v>0.34338805319668775</v>
      </c>
      <c r="AP171" s="1"/>
      <c r="AQ171" s="11">
        <f t="shared" si="63"/>
        <v>41486</v>
      </c>
      <c r="AR171" s="12">
        <f t="shared" si="64"/>
        <v>0.22712663381187106</v>
      </c>
      <c r="AS171" s="12">
        <f t="shared" si="65"/>
        <v>5.9243993624037074E-2</v>
      </c>
      <c r="AT171" s="12">
        <f t="shared" si="66"/>
        <v>1.4377542016344872E-2</v>
      </c>
      <c r="AU171" s="12">
        <f t="shared" si="67"/>
        <v>0.15350509817148913</v>
      </c>
      <c r="AV171" s="1"/>
    </row>
    <row r="172" spans="1:48" x14ac:dyDescent="0.3">
      <c r="A172" s="16" t="s">
        <v>227</v>
      </c>
      <c r="N172" s="1"/>
      <c r="O172" s="16" t="s">
        <v>227</v>
      </c>
      <c r="P172" s="19">
        <v>41517</v>
      </c>
      <c r="Q172" s="20">
        <v>234.33600000000001</v>
      </c>
      <c r="R172" s="20">
        <v>75.778000000000006</v>
      </c>
      <c r="S172" s="20">
        <v>147.232</v>
      </c>
      <c r="T172" s="20">
        <v>19.308</v>
      </c>
      <c r="U172" s="20">
        <v>268.83699999999999</v>
      </c>
      <c r="V172" s="20">
        <v>6.532</v>
      </c>
      <c r="W172" s="20">
        <v>271.41500000000002</v>
      </c>
      <c r="X172" s="20">
        <v>23.943000000000001</v>
      </c>
      <c r="Y172" s="21">
        <v>306.2319</v>
      </c>
      <c r="Z172" s="1"/>
      <c r="AA172" s="13">
        <f t="shared" si="52"/>
        <v>0.3609960055250605</v>
      </c>
      <c r="AB172" s="13">
        <f t="shared" si="50"/>
        <v>0.21433962264150944</v>
      </c>
      <c r="AC172" s="13">
        <f t="shared" si="53"/>
        <v>0.24265211000229492</v>
      </c>
      <c r="AD172" s="13">
        <f t="shared" si="51"/>
        <v>0.78566037735849059</v>
      </c>
      <c r="AE172" s="13">
        <f t="shared" si="54"/>
        <v>0.26801789591057074</v>
      </c>
      <c r="AF172" s="13">
        <f t="shared" si="55"/>
        <v>30.475000000000001</v>
      </c>
      <c r="AG172" s="1"/>
      <c r="AH172" s="10">
        <f t="shared" si="56"/>
        <v>41517</v>
      </c>
      <c r="AI172" s="14">
        <f t="shared" si="57"/>
        <v>0.19497178040021262</v>
      </c>
      <c r="AJ172" s="14">
        <f t="shared" si="58"/>
        <v>0.26801789591057074</v>
      </c>
      <c r="AK172" s="14">
        <f t="shared" si="59"/>
        <v>-1.2903138179031352E-2</v>
      </c>
      <c r="AL172" s="1"/>
      <c r="AM172" s="15">
        <f t="shared" si="60"/>
        <v>0.40216157723877644</v>
      </c>
      <c r="AN172" s="15">
        <f t="shared" si="61"/>
        <v>0.25479690675393912</v>
      </c>
      <c r="AO172" s="15">
        <f t="shared" si="62"/>
        <v>0.34304151600728439</v>
      </c>
      <c r="AP172" s="1"/>
      <c r="AQ172" s="11">
        <f t="shared" si="63"/>
        <v>41517</v>
      </c>
      <c r="AR172" s="12">
        <f t="shared" si="64"/>
        <v>0.19497178040021262</v>
      </c>
      <c r="AS172" s="12">
        <f t="shared" si="65"/>
        <v>0.10778649974761334</v>
      </c>
      <c r="AT172" s="12">
        <f t="shared" si="66"/>
        <v>-3.2876796954358434E-3</v>
      </c>
      <c r="AU172" s="12">
        <f t="shared" si="67"/>
        <v>9.0472960348035134E-2</v>
      </c>
      <c r="AV172" s="1"/>
    </row>
    <row r="173" spans="1:48" x14ac:dyDescent="0.3">
      <c r="A173" s="16" t="s">
        <v>228</v>
      </c>
      <c r="N173" s="1"/>
      <c r="O173" s="16" t="s">
        <v>228</v>
      </c>
      <c r="P173" s="19">
        <v>41547</v>
      </c>
      <c r="Q173" s="20">
        <v>234.7</v>
      </c>
      <c r="R173" s="20">
        <v>75.86</v>
      </c>
      <c r="S173" s="20">
        <v>147.226</v>
      </c>
      <c r="T173" s="20">
        <v>19.36</v>
      </c>
      <c r="U173" s="20">
        <v>269.315</v>
      </c>
      <c r="V173" s="20">
        <v>6.54</v>
      </c>
      <c r="W173" s="20">
        <v>271.92700000000002</v>
      </c>
      <c r="X173" s="20">
        <v>23.965</v>
      </c>
      <c r="Y173" s="21">
        <v>306.95699999999999</v>
      </c>
      <c r="Z173" s="1"/>
      <c r="AA173" s="13">
        <f t="shared" si="52"/>
        <v>0.17780290659397124</v>
      </c>
      <c r="AB173" s="13">
        <f t="shared" si="50"/>
        <v>0.21439108342894608</v>
      </c>
      <c r="AC173" s="13">
        <f t="shared" si="53"/>
        <v>0.18864101099791419</v>
      </c>
      <c r="AD173" s="13">
        <f t="shared" si="51"/>
        <v>0.78560891657105392</v>
      </c>
      <c r="AE173" s="13">
        <f t="shared" si="54"/>
        <v>0.18631741805243682</v>
      </c>
      <c r="AF173" s="13">
        <f t="shared" si="55"/>
        <v>30.504999999999999</v>
      </c>
      <c r="AG173" s="1"/>
      <c r="AH173" s="10">
        <f t="shared" si="56"/>
        <v>41547</v>
      </c>
      <c r="AI173" s="14">
        <f t="shared" si="57"/>
        <v>0.15533251399698547</v>
      </c>
      <c r="AJ173" s="14">
        <f t="shared" si="58"/>
        <v>0.18631741805243682</v>
      </c>
      <c r="AK173" s="14">
        <f t="shared" si="59"/>
        <v>-4.0752010432516216E-3</v>
      </c>
      <c r="AL173" s="1"/>
      <c r="AM173" s="15">
        <f t="shared" si="60"/>
        <v>0.40212233060901659</v>
      </c>
      <c r="AN173" s="15">
        <f t="shared" si="61"/>
        <v>0.25520696018982336</v>
      </c>
      <c r="AO173" s="15">
        <f t="shared" si="62"/>
        <v>0.34267070920116005</v>
      </c>
      <c r="AP173" s="1"/>
      <c r="AQ173" s="11">
        <f t="shared" si="63"/>
        <v>41547</v>
      </c>
      <c r="AR173" s="12">
        <f t="shared" si="64"/>
        <v>0.15533251399698547</v>
      </c>
      <c r="AS173" s="12">
        <f t="shared" si="65"/>
        <v>7.492239438030035E-2</v>
      </c>
      <c r="AT173" s="12">
        <f t="shared" si="66"/>
        <v>-1.0400196704106431E-3</v>
      </c>
      <c r="AU173" s="12">
        <f t="shared" si="67"/>
        <v>8.1450139287095769E-2</v>
      </c>
      <c r="AV173" s="1"/>
    </row>
    <row r="174" spans="1:48" x14ac:dyDescent="0.3">
      <c r="A174" s="16" t="s">
        <v>229</v>
      </c>
      <c r="N174" s="1"/>
      <c r="O174" s="16" t="s">
        <v>229</v>
      </c>
      <c r="P174" s="19">
        <v>41578</v>
      </c>
      <c r="Q174" s="20">
        <v>234.92099999999999</v>
      </c>
      <c r="R174" s="20">
        <v>76.179000000000002</v>
      </c>
      <c r="S174" s="20">
        <v>147.20699999999999</v>
      </c>
      <c r="T174" s="20">
        <v>19.431000000000001</v>
      </c>
      <c r="U174" s="20">
        <v>269.822</v>
      </c>
      <c r="V174" s="20">
        <v>6.577</v>
      </c>
      <c r="W174" s="20">
        <v>272.52</v>
      </c>
      <c r="X174" s="20">
        <v>24.088999999999999</v>
      </c>
      <c r="Y174" s="21">
        <v>307.09379999999999</v>
      </c>
      <c r="Z174" s="1"/>
      <c r="AA174" s="13">
        <f t="shared" si="52"/>
        <v>0.18825538867126568</v>
      </c>
      <c r="AB174" s="13">
        <f t="shared" si="50"/>
        <v>0.21447205374029873</v>
      </c>
      <c r="AC174" s="13">
        <f t="shared" si="53"/>
        <v>0.21807323288969283</v>
      </c>
      <c r="AD174" s="13">
        <f t="shared" si="51"/>
        <v>0.78552794625970135</v>
      </c>
      <c r="AE174" s="13">
        <f t="shared" si="54"/>
        <v>0.21167813860205847</v>
      </c>
      <c r="AF174" s="13">
        <f t="shared" si="55"/>
        <v>30.665999999999997</v>
      </c>
      <c r="AG174" s="1"/>
      <c r="AH174" s="10">
        <f t="shared" si="56"/>
        <v>41578</v>
      </c>
      <c r="AI174" s="14">
        <f t="shared" si="57"/>
        <v>9.4162760971454471E-2</v>
      </c>
      <c r="AJ174" s="14">
        <f t="shared" si="58"/>
        <v>0.21167813860205847</v>
      </c>
      <c r="AK174" s="14">
        <f t="shared" si="59"/>
        <v>-1.2905329221744432E-2</v>
      </c>
      <c r="AL174" s="1"/>
      <c r="AM174" s="15">
        <f t="shared" si="60"/>
        <v>0.40255188437758432</v>
      </c>
      <c r="AN174" s="15">
        <f t="shared" si="61"/>
        <v>0.25507029496317885</v>
      </c>
      <c r="AO174" s="15">
        <f t="shared" si="62"/>
        <v>0.34237782065923683</v>
      </c>
      <c r="AP174" s="1"/>
      <c r="AQ174" s="11">
        <f t="shared" si="63"/>
        <v>41578</v>
      </c>
      <c r="AR174" s="12">
        <f t="shared" si="64"/>
        <v>9.4162760971454471E-2</v>
      </c>
      <c r="AS174" s="12">
        <f t="shared" si="65"/>
        <v>8.5211433575798107E-2</v>
      </c>
      <c r="AT174" s="12">
        <f t="shared" si="66"/>
        <v>-3.2917661311872835E-3</v>
      </c>
      <c r="AU174" s="12">
        <f t="shared" si="67"/>
        <v>1.2243093526843647E-2</v>
      </c>
      <c r="AV174" s="1"/>
    </row>
    <row r="175" spans="1:48" x14ac:dyDescent="0.3">
      <c r="A175" s="16" t="s">
        <v>230</v>
      </c>
      <c r="N175" s="1"/>
      <c r="O175" s="16" t="s">
        <v>230</v>
      </c>
      <c r="P175" s="19">
        <v>41608</v>
      </c>
      <c r="Q175" s="20">
        <v>235.35900000000001</v>
      </c>
      <c r="R175" s="20">
        <v>76.361000000000004</v>
      </c>
      <c r="S175" s="20">
        <v>147.29499999999999</v>
      </c>
      <c r="T175" s="20">
        <v>19.388000000000002</v>
      </c>
      <c r="U175" s="20">
        <v>270.387</v>
      </c>
      <c r="V175" s="20">
        <v>6.609</v>
      </c>
      <c r="W175" s="20">
        <v>273.21100000000001</v>
      </c>
      <c r="X175" s="20">
        <v>24.210999999999999</v>
      </c>
      <c r="Y175" s="21">
        <v>307.67970000000003</v>
      </c>
      <c r="Z175" s="1"/>
      <c r="AA175" s="13">
        <f t="shared" si="52"/>
        <v>0.20939730637234977</v>
      </c>
      <c r="AB175" s="13">
        <f t="shared" si="50"/>
        <v>0.21443867618429591</v>
      </c>
      <c r="AC175" s="13">
        <f t="shared" si="53"/>
        <v>0.25355937178923593</v>
      </c>
      <c r="AD175" s="13">
        <f t="shared" si="51"/>
        <v>0.78556132381570398</v>
      </c>
      <c r="AE175" s="13">
        <f t="shared" si="54"/>
        <v>0.24408931694367456</v>
      </c>
      <c r="AF175" s="13">
        <f t="shared" si="55"/>
        <v>30.82</v>
      </c>
      <c r="AG175" s="1"/>
      <c r="AH175" s="10">
        <f t="shared" si="56"/>
        <v>41608</v>
      </c>
      <c r="AI175" s="14">
        <f t="shared" si="57"/>
        <v>0.18644565619932515</v>
      </c>
      <c r="AJ175" s="14">
        <f t="shared" si="58"/>
        <v>0.24408931694367456</v>
      </c>
      <c r="AK175" s="14">
        <f t="shared" si="59"/>
        <v>5.9779765907867058E-2</v>
      </c>
      <c r="AL175" s="1"/>
      <c r="AM175" s="15">
        <f t="shared" si="60"/>
        <v>0.4036091722214219</v>
      </c>
      <c r="AN175" s="15">
        <f t="shared" si="61"/>
        <v>0.25389924175953693</v>
      </c>
      <c r="AO175" s="15">
        <f t="shared" si="62"/>
        <v>0.34249158601904117</v>
      </c>
      <c r="AP175" s="1"/>
      <c r="AQ175" s="11">
        <f t="shared" si="63"/>
        <v>41608</v>
      </c>
      <c r="AR175" s="12">
        <f t="shared" si="64"/>
        <v>0.18644565619932515</v>
      </c>
      <c r="AS175" s="12">
        <f t="shared" si="65"/>
        <v>9.8516687159728777E-2</v>
      </c>
      <c r="AT175" s="12">
        <f t="shared" si="66"/>
        <v>1.5178037236570062E-2</v>
      </c>
      <c r="AU175" s="12">
        <f t="shared" si="67"/>
        <v>7.2750931803026317E-2</v>
      </c>
      <c r="AV175" s="1"/>
    </row>
    <row r="176" spans="1:48" x14ac:dyDescent="0.3">
      <c r="A176" s="16" t="s">
        <v>231</v>
      </c>
      <c r="N176" s="1"/>
      <c r="O176" s="16" t="s">
        <v>231</v>
      </c>
      <c r="P176" s="19">
        <v>41639</v>
      </c>
      <c r="Q176" s="20">
        <v>235.75899999999999</v>
      </c>
      <c r="R176" s="20">
        <v>77.063000000000002</v>
      </c>
      <c r="S176" s="20">
        <v>147.423</v>
      </c>
      <c r="T176" s="20">
        <v>19.71</v>
      </c>
      <c r="U176" s="20">
        <v>271.22000000000003</v>
      </c>
      <c r="V176" s="20">
        <v>6.9770000000000003</v>
      </c>
      <c r="W176" s="20">
        <v>273.95699999999999</v>
      </c>
      <c r="X176" s="20">
        <v>23.9</v>
      </c>
      <c r="Y176" s="21">
        <v>308.04520000000002</v>
      </c>
      <c r="Z176" s="1"/>
      <c r="AA176" s="13">
        <f t="shared" si="52"/>
        <v>0.3080769415689355</v>
      </c>
      <c r="AB176" s="13">
        <f t="shared" si="50"/>
        <v>0.22596107134760504</v>
      </c>
      <c r="AC176" s="13">
        <f t="shared" si="53"/>
        <v>0.27304903536093938</v>
      </c>
      <c r="AD176" s="13">
        <f t="shared" si="51"/>
        <v>0.77403892865239499</v>
      </c>
      <c r="AE176" s="13">
        <f t="shared" si="54"/>
        <v>0.28096397857476163</v>
      </c>
      <c r="AF176" s="13">
        <f t="shared" si="55"/>
        <v>30.876999999999999</v>
      </c>
      <c r="AG176" s="1"/>
      <c r="AH176" s="10">
        <f t="shared" si="56"/>
        <v>41639</v>
      </c>
      <c r="AI176" s="14">
        <f t="shared" si="57"/>
        <v>0.16995313542289747</v>
      </c>
      <c r="AJ176" s="14">
        <f t="shared" si="58"/>
        <v>0.28096397857476163</v>
      </c>
      <c r="AK176" s="14">
        <f t="shared" si="59"/>
        <v>8.6900437896747576E-2</v>
      </c>
      <c r="AL176" s="1"/>
      <c r="AM176" s="15">
        <f t="shared" si="60"/>
        <v>0.40067217730947402</v>
      </c>
      <c r="AN176" s="15">
        <f t="shared" si="61"/>
        <v>0.25576476389447594</v>
      </c>
      <c r="AO176" s="15">
        <f t="shared" si="62"/>
        <v>0.34356305879605009</v>
      </c>
      <c r="AP176" s="1"/>
      <c r="AQ176" s="11">
        <f t="shared" si="63"/>
        <v>41639</v>
      </c>
      <c r="AR176" s="12">
        <f t="shared" si="64"/>
        <v>0.16995313542289747</v>
      </c>
      <c r="AS176" s="12">
        <f t="shared" si="65"/>
        <v>0.11257444904108216</v>
      </c>
      <c r="AT176" s="12">
        <f t="shared" si="66"/>
        <v>2.2226069980988212E-2</v>
      </c>
      <c r="AU176" s="12">
        <f t="shared" si="67"/>
        <v>3.5152616400827105E-2</v>
      </c>
      <c r="AV176" s="1"/>
    </row>
    <row r="177" spans="1:48" x14ac:dyDescent="0.3">
      <c r="A177" s="16" t="s">
        <v>232</v>
      </c>
      <c r="N177" s="1"/>
      <c r="O177" s="16" t="s">
        <v>232</v>
      </c>
      <c r="P177" s="19">
        <v>41670</v>
      </c>
      <c r="Q177" s="20">
        <v>235.96100000000001</v>
      </c>
      <c r="R177" s="20">
        <v>76.897000000000006</v>
      </c>
      <c r="S177" s="20">
        <v>147.07900000000001</v>
      </c>
      <c r="T177" s="20">
        <v>19.603000000000002</v>
      </c>
      <c r="U177" s="20">
        <v>271.91800000000001</v>
      </c>
      <c r="V177" s="20">
        <v>6.9669999999999996</v>
      </c>
      <c r="W177" s="20">
        <v>274.53500000000003</v>
      </c>
      <c r="X177" s="20">
        <v>23.863</v>
      </c>
      <c r="Y177" s="21">
        <v>308.57040000000001</v>
      </c>
      <c r="Z177" s="1"/>
      <c r="AA177" s="13">
        <f t="shared" si="52"/>
        <v>0.25735565223803381</v>
      </c>
      <c r="AB177" s="13">
        <f t="shared" si="50"/>
        <v>0.22598118715536814</v>
      </c>
      <c r="AC177" s="13">
        <f t="shared" si="53"/>
        <v>0.21098201542579798</v>
      </c>
      <c r="AD177" s="13">
        <f t="shared" si="51"/>
        <v>0.77401881284463192</v>
      </c>
      <c r="AE177" s="13">
        <f t="shared" si="54"/>
        <v>0.22146158492533893</v>
      </c>
      <c r="AF177" s="13">
        <f t="shared" si="55"/>
        <v>30.83</v>
      </c>
      <c r="AG177" s="1"/>
      <c r="AH177" s="10">
        <f t="shared" si="56"/>
        <v>41670</v>
      </c>
      <c r="AI177" s="14">
        <f t="shared" si="57"/>
        <v>8.5680716324732717E-2</v>
      </c>
      <c r="AJ177" s="14">
        <f t="shared" si="58"/>
        <v>0.22146158492533893</v>
      </c>
      <c r="AK177" s="14">
        <f t="shared" si="59"/>
        <v>-0.23334215149603121</v>
      </c>
      <c r="AL177" s="1"/>
      <c r="AM177" s="15">
        <f t="shared" si="60"/>
        <v>0.40092591388480692</v>
      </c>
      <c r="AN177" s="15">
        <f t="shared" si="61"/>
        <v>0.25492541971728416</v>
      </c>
      <c r="AO177" s="15">
        <f t="shared" si="62"/>
        <v>0.34414866639790898</v>
      </c>
      <c r="AP177" s="1"/>
      <c r="AQ177" s="11">
        <f t="shared" si="63"/>
        <v>41670</v>
      </c>
      <c r="AR177" s="12">
        <f t="shared" si="64"/>
        <v>8.5680716324732717E-2</v>
      </c>
      <c r="AS177" s="12">
        <f t="shared" si="65"/>
        <v>8.8789688326569291E-2</v>
      </c>
      <c r="AT177" s="12">
        <f t="shared" si="66"/>
        <v>-5.9484845907859865E-2</v>
      </c>
      <c r="AU177" s="12">
        <f t="shared" si="67"/>
        <v>5.6375873906023291E-2</v>
      </c>
      <c r="AV177" s="1"/>
    </row>
    <row r="178" spans="1:48" x14ac:dyDescent="0.3">
      <c r="A178" s="16" t="s">
        <v>233</v>
      </c>
      <c r="N178" s="1"/>
      <c r="O178" s="16" t="s">
        <v>233</v>
      </c>
      <c r="P178" s="19">
        <v>41698</v>
      </c>
      <c r="Q178" s="20">
        <v>236.185</v>
      </c>
      <c r="R178" s="20">
        <v>76.844999999999999</v>
      </c>
      <c r="S178" s="20">
        <v>146.857</v>
      </c>
      <c r="T178" s="20">
        <v>19.596</v>
      </c>
      <c r="U178" s="20">
        <v>272.46100000000001</v>
      </c>
      <c r="V178" s="20">
        <v>6.952</v>
      </c>
      <c r="W178" s="20">
        <v>275.13099999999997</v>
      </c>
      <c r="X178" s="20">
        <v>23.814</v>
      </c>
      <c r="Y178" s="21">
        <v>309.0179</v>
      </c>
      <c r="Z178" s="1"/>
      <c r="AA178" s="13">
        <f t="shared" si="52"/>
        <v>0.19969255437302103</v>
      </c>
      <c r="AB178" s="13">
        <f t="shared" si="50"/>
        <v>0.2259637261912501</v>
      </c>
      <c r="AC178" s="13">
        <f t="shared" si="53"/>
        <v>0.21709435955341583</v>
      </c>
      <c r="AD178" s="13">
        <f t="shared" si="51"/>
        <v>0.77403627380874995</v>
      </c>
      <c r="AE178" s="13">
        <f t="shared" si="54"/>
        <v>0.21316218281239963</v>
      </c>
      <c r="AF178" s="13">
        <f t="shared" si="55"/>
        <v>30.765999999999998</v>
      </c>
      <c r="AG178" s="1"/>
      <c r="AH178" s="10">
        <f t="shared" si="56"/>
        <v>41698</v>
      </c>
      <c r="AI178" s="14">
        <f t="shared" si="57"/>
        <v>9.4930941977695263E-2</v>
      </c>
      <c r="AJ178" s="14">
        <f t="shared" si="58"/>
        <v>0.21316218281239963</v>
      </c>
      <c r="AK178" s="14">
        <f t="shared" si="59"/>
        <v>-0.15093929112926277</v>
      </c>
      <c r="AL178" s="1"/>
      <c r="AM178" s="15">
        <f t="shared" si="60"/>
        <v>0.40036436983538287</v>
      </c>
      <c r="AN178" s="15">
        <f t="shared" si="61"/>
        <v>0.25500683193441342</v>
      </c>
      <c r="AO178" s="15">
        <f t="shared" si="62"/>
        <v>0.34462879823020365</v>
      </c>
      <c r="AP178" s="1"/>
      <c r="AQ178" s="11">
        <f t="shared" si="63"/>
        <v>41698</v>
      </c>
      <c r="AR178" s="12">
        <f t="shared" si="64"/>
        <v>9.4930941977695263E-2</v>
      </c>
      <c r="AS178" s="12">
        <f t="shared" si="65"/>
        <v>8.5342542994421053E-2</v>
      </c>
      <c r="AT178" s="12">
        <f t="shared" si="66"/>
        <v>-3.8490550445299414E-2</v>
      </c>
      <c r="AU178" s="12">
        <f t="shared" si="67"/>
        <v>4.8078949428573624E-2</v>
      </c>
      <c r="AV178" s="1"/>
    </row>
    <row r="179" spans="1:48" x14ac:dyDescent="0.3">
      <c r="A179" s="16" t="s">
        <v>234</v>
      </c>
      <c r="N179" s="1"/>
      <c r="O179" s="16" t="s">
        <v>234</v>
      </c>
      <c r="P179" s="19">
        <v>41729</v>
      </c>
      <c r="Q179" s="20">
        <v>236.625</v>
      </c>
      <c r="R179" s="20">
        <v>76.623999999999995</v>
      </c>
      <c r="S179" s="20">
        <v>146.75200000000001</v>
      </c>
      <c r="T179" s="20">
        <v>19.565000000000001</v>
      </c>
      <c r="U179" s="20">
        <v>273.34100000000001</v>
      </c>
      <c r="V179" s="20">
        <v>6.9269999999999996</v>
      </c>
      <c r="W179" s="20">
        <v>275.79899999999998</v>
      </c>
      <c r="X179" s="20">
        <v>23.716000000000001</v>
      </c>
      <c r="Y179" s="21">
        <v>309.86509999999998</v>
      </c>
      <c r="Z179" s="1"/>
      <c r="AA179" s="13">
        <f t="shared" si="52"/>
        <v>0.32298200476397199</v>
      </c>
      <c r="AB179" s="13">
        <f t="shared" si="50"/>
        <v>0.22605489018699212</v>
      </c>
      <c r="AC179" s="13">
        <f t="shared" si="53"/>
        <v>0.24279343294648648</v>
      </c>
      <c r="AD179" s="13">
        <f t="shared" si="51"/>
        <v>0.7739451098130079</v>
      </c>
      <c r="AE179" s="13">
        <f t="shared" si="54"/>
        <v>0.26092045174293987</v>
      </c>
      <c r="AF179" s="13">
        <f t="shared" si="55"/>
        <v>30.643000000000001</v>
      </c>
      <c r="AG179" s="1"/>
      <c r="AH179" s="10">
        <f t="shared" si="56"/>
        <v>41729</v>
      </c>
      <c r="AI179" s="14">
        <f t="shared" si="57"/>
        <v>0.18629464191205949</v>
      </c>
      <c r="AJ179" s="14">
        <f t="shared" si="58"/>
        <v>0.26092045174293987</v>
      </c>
      <c r="AK179" s="14">
        <f t="shared" si="59"/>
        <v>-7.1498124025405507E-2</v>
      </c>
      <c r="AL179" s="1"/>
      <c r="AM179" s="15">
        <f t="shared" si="60"/>
        <v>0.39991386510753812</v>
      </c>
      <c r="AN179" s="15">
        <f t="shared" si="61"/>
        <v>0.2553377531843809</v>
      </c>
      <c r="AO179" s="15">
        <f t="shared" si="62"/>
        <v>0.34474838170808098</v>
      </c>
      <c r="AP179" s="1"/>
      <c r="AQ179" s="11">
        <f t="shared" si="63"/>
        <v>41729</v>
      </c>
      <c r="AR179" s="12">
        <f t="shared" si="64"/>
        <v>0.18629464191205949</v>
      </c>
      <c r="AS179" s="12">
        <f t="shared" si="65"/>
        <v>0.10434570634212396</v>
      </c>
      <c r="AT179" s="12">
        <f t="shared" si="66"/>
        <v>-1.8256170345545247E-2</v>
      </c>
      <c r="AU179" s="12">
        <f t="shared" si="67"/>
        <v>0.10020510591548078</v>
      </c>
      <c r="AV179" s="1"/>
    </row>
    <row r="180" spans="1:48" x14ac:dyDescent="0.3">
      <c r="A180" s="16" t="s">
        <v>235</v>
      </c>
      <c r="N180" s="1"/>
      <c r="O180" s="16" t="s">
        <v>235</v>
      </c>
      <c r="P180" s="19">
        <v>41759</v>
      </c>
      <c r="Q180" s="20">
        <v>237.072</v>
      </c>
      <c r="R180" s="20">
        <v>76.563999999999993</v>
      </c>
      <c r="S180" s="20">
        <v>146.786</v>
      </c>
      <c r="T180" s="20">
        <v>19.548999999999999</v>
      </c>
      <c r="U180" s="20">
        <v>274.255</v>
      </c>
      <c r="V180" s="20">
        <v>6.9189999999999996</v>
      </c>
      <c r="W180" s="20">
        <v>276.38099999999997</v>
      </c>
      <c r="X180" s="20">
        <v>23.677</v>
      </c>
      <c r="Y180" s="21">
        <v>310.60509999999999</v>
      </c>
      <c r="Z180" s="1"/>
      <c r="AA180" s="13">
        <f t="shared" si="52"/>
        <v>0.33438086492696417</v>
      </c>
      <c r="AB180" s="13">
        <f t="shared" si="50"/>
        <v>0.22614067198326576</v>
      </c>
      <c r="AC180" s="13">
        <f t="shared" si="53"/>
        <v>0.21102324518942339</v>
      </c>
      <c r="AD180" s="13">
        <f t="shared" si="51"/>
        <v>0.77385932801673418</v>
      </c>
      <c r="AE180" s="13">
        <f t="shared" si="54"/>
        <v>0.23891942021112703</v>
      </c>
      <c r="AF180" s="13">
        <f t="shared" si="55"/>
        <v>30.596</v>
      </c>
      <c r="AG180" s="1"/>
      <c r="AH180" s="10">
        <f t="shared" si="56"/>
        <v>41759</v>
      </c>
      <c r="AI180" s="14">
        <f t="shared" si="57"/>
        <v>0.18890649762282205</v>
      </c>
      <c r="AJ180" s="14">
        <f t="shared" si="58"/>
        <v>0.23891942021112703</v>
      </c>
      <c r="AK180" s="14">
        <f t="shared" si="59"/>
        <v>2.3168338421276583E-2</v>
      </c>
      <c r="AL180" s="1"/>
      <c r="AM180" s="15">
        <f t="shared" si="60"/>
        <v>0.39961339532939766</v>
      </c>
      <c r="AN180" s="15">
        <f t="shared" si="61"/>
        <v>0.25532887518938407</v>
      </c>
      <c r="AO180" s="15">
        <f t="shared" si="62"/>
        <v>0.34505772948121827</v>
      </c>
      <c r="AP180" s="1"/>
      <c r="AQ180" s="11">
        <f t="shared" si="63"/>
        <v>41759</v>
      </c>
      <c r="AR180" s="12">
        <f t="shared" si="64"/>
        <v>0.18890649762282205</v>
      </c>
      <c r="AS180" s="12">
        <f t="shared" si="65"/>
        <v>9.5475400720699585E-2</v>
      </c>
      <c r="AT180" s="12">
        <f t="shared" si="66"/>
        <v>5.9155457891115404E-3</v>
      </c>
      <c r="AU180" s="12">
        <f t="shared" si="67"/>
        <v>8.7515551113010931E-2</v>
      </c>
      <c r="AV180" s="1"/>
    </row>
    <row r="181" spans="1:48" x14ac:dyDescent="0.3">
      <c r="A181" s="16" t="s">
        <v>236</v>
      </c>
      <c r="N181" s="1"/>
      <c r="O181" s="16" t="s">
        <v>236</v>
      </c>
      <c r="P181" s="19">
        <v>41790</v>
      </c>
      <c r="Q181" s="20">
        <v>237.529</v>
      </c>
      <c r="R181" s="20">
        <v>76.465000000000003</v>
      </c>
      <c r="S181" s="20">
        <v>146.80799999999999</v>
      </c>
      <c r="T181" s="20">
        <v>19.463000000000001</v>
      </c>
      <c r="U181" s="20">
        <v>275.01299999999998</v>
      </c>
      <c r="V181" s="20">
        <v>6.9109999999999996</v>
      </c>
      <c r="W181" s="20">
        <v>276.95699999999999</v>
      </c>
      <c r="X181" s="20">
        <v>23.635000000000002</v>
      </c>
      <c r="Y181" s="21">
        <v>311.5077</v>
      </c>
      <c r="Z181" s="1"/>
      <c r="AA181" s="13">
        <f t="shared" si="52"/>
        <v>0.27638511604164417</v>
      </c>
      <c r="AB181" s="13">
        <f t="shared" si="50"/>
        <v>0.22624893603090421</v>
      </c>
      <c r="AC181" s="13">
        <f t="shared" si="53"/>
        <v>0.20840795857892669</v>
      </c>
      <c r="AD181" s="13">
        <f t="shared" si="51"/>
        <v>0.77375106396909588</v>
      </c>
      <c r="AE181" s="13">
        <f t="shared" si="54"/>
        <v>0.22378771812927178</v>
      </c>
      <c r="AF181" s="13">
        <f t="shared" si="55"/>
        <v>30.545999999999999</v>
      </c>
      <c r="AG181" s="1"/>
      <c r="AH181" s="10">
        <f t="shared" si="56"/>
        <v>41790</v>
      </c>
      <c r="AI181" s="14">
        <f t="shared" si="57"/>
        <v>0.19276844165485321</v>
      </c>
      <c r="AJ181" s="14">
        <f t="shared" si="58"/>
        <v>0.22378771812927178</v>
      </c>
      <c r="AK181" s="14">
        <f t="shared" si="59"/>
        <v>1.4987805376528659E-2</v>
      </c>
      <c r="AL181" s="1"/>
      <c r="AM181" s="15">
        <f t="shared" si="60"/>
        <v>0.3994768848492774</v>
      </c>
      <c r="AN181" s="15">
        <f t="shared" si="61"/>
        <v>0.25453475446282614</v>
      </c>
      <c r="AO181" s="15">
        <f t="shared" si="62"/>
        <v>0.3459883606878964</v>
      </c>
      <c r="AP181" s="1"/>
      <c r="AQ181" s="11">
        <f t="shared" si="63"/>
        <v>41790</v>
      </c>
      <c r="AR181" s="12">
        <f t="shared" si="64"/>
        <v>0.19276844165485321</v>
      </c>
      <c r="AS181" s="12">
        <f t="shared" si="65"/>
        <v>8.9398020505809653E-2</v>
      </c>
      <c r="AT181" s="12">
        <f t="shared" si="66"/>
        <v>3.8149173614513477E-3</v>
      </c>
      <c r="AU181" s="12">
        <f t="shared" si="67"/>
        <v>9.9555503787592217E-2</v>
      </c>
      <c r="AV181" s="1"/>
    </row>
    <row r="182" spans="1:48" x14ac:dyDescent="0.3">
      <c r="A182" s="16" t="s">
        <v>237</v>
      </c>
      <c r="N182" s="1"/>
      <c r="O182" s="16" t="s">
        <v>237</v>
      </c>
      <c r="P182" s="19">
        <v>41820</v>
      </c>
      <c r="Q182" s="20">
        <v>237.83699999999999</v>
      </c>
      <c r="R182" s="20">
        <v>76.364000000000004</v>
      </c>
      <c r="S182" s="20">
        <v>146.89500000000001</v>
      </c>
      <c r="T182" s="20">
        <v>19.379000000000001</v>
      </c>
      <c r="U182" s="20">
        <v>275.81900000000002</v>
      </c>
      <c r="V182" s="20">
        <v>6.9130000000000003</v>
      </c>
      <c r="W182" s="20">
        <v>277.49</v>
      </c>
      <c r="X182" s="20">
        <v>23.635000000000002</v>
      </c>
      <c r="Y182" s="21">
        <v>311.7996</v>
      </c>
      <c r="Z182" s="1"/>
      <c r="AA182" s="13">
        <f t="shared" si="52"/>
        <v>0.29307705453924804</v>
      </c>
      <c r="AB182" s="13">
        <f t="shared" si="50"/>
        <v>0.22629959408144559</v>
      </c>
      <c r="AC182" s="13">
        <f t="shared" si="53"/>
        <v>0.19244864726293276</v>
      </c>
      <c r="AD182" s="13">
        <f t="shared" si="51"/>
        <v>0.77370040591855438</v>
      </c>
      <c r="AE182" s="13">
        <f t="shared" si="54"/>
        <v>0.2152208149826253</v>
      </c>
      <c r="AF182" s="13">
        <f t="shared" si="55"/>
        <v>30.548000000000002</v>
      </c>
      <c r="AG182" s="1"/>
      <c r="AH182" s="10">
        <f t="shared" si="56"/>
        <v>41820</v>
      </c>
      <c r="AI182" s="14">
        <f t="shared" si="57"/>
        <v>0.12966837733497497</v>
      </c>
      <c r="AJ182" s="14">
        <f t="shared" si="58"/>
        <v>0.2152208149826253</v>
      </c>
      <c r="AK182" s="14">
        <f t="shared" si="59"/>
        <v>5.9261075690709986E-2</v>
      </c>
      <c r="AL182" s="1"/>
      <c r="AM182" s="15">
        <f t="shared" si="60"/>
        <v>0.40003142842176942</v>
      </c>
      <c r="AN182" s="15">
        <f t="shared" si="61"/>
        <v>0.25377141061233044</v>
      </c>
      <c r="AO182" s="15">
        <f t="shared" si="62"/>
        <v>0.34619716096590014</v>
      </c>
      <c r="AP182" s="1"/>
      <c r="AQ182" s="11">
        <f t="shared" si="63"/>
        <v>41820</v>
      </c>
      <c r="AR182" s="12">
        <f t="shared" si="64"/>
        <v>0.12966837733497497</v>
      </c>
      <c r="AS182" s="12">
        <f t="shared" si="65"/>
        <v>8.6095090043596945E-2</v>
      </c>
      <c r="AT182" s="12">
        <f t="shared" si="66"/>
        <v>1.5038766772435557E-2</v>
      </c>
      <c r="AU182" s="12">
        <f t="shared" si="67"/>
        <v>2.8534520518942466E-2</v>
      </c>
      <c r="AV182" s="1"/>
    </row>
    <row r="183" spans="1:48" x14ac:dyDescent="0.3">
      <c r="A183" s="16" t="s">
        <v>238</v>
      </c>
      <c r="N183" s="1"/>
      <c r="O183" s="16" t="s">
        <v>238</v>
      </c>
      <c r="P183" s="19">
        <v>41851</v>
      </c>
      <c r="Q183" s="20">
        <v>238.19499999999999</v>
      </c>
      <c r="R183" s="20">
        <v>76.387</v>
      </c>
      <c r="S183" s="20">
        <v>146.81</v>
      </c>
      <c r="T183" s="20">
        <v>19.303000000000001</v>
      </c>
      <c r="U183" s="20">
        <v>276.66300000000001</v>
      </c>
      <c r="V183" s="20">
        <v>6.9390000000000001</v>
      </c>
      <c r="W183" s="20">
        <v>278.12900000000002</v>
      </c>
      <c r="X183" s="20">
        <v>23.698</v>
      </c>
      <c r="Y183" s="21">
        <v>312.39550000000003</v>
      </c>
      <c r="Z183" s="1"/>
      <c r="AA183" s="13">
        <f t="shared" si="52"/>
        <v>0.30599777390245553</v>
      </c>
      <c r="AB183" s="13">
        <f t="shared" si="50"/>
        <v>0.22649084440382544</v>
      </c>
      <c r="AC183" s="13">
        <f t="shared" si="53"/>
        <v>0.23027856859707541</v>
      </c>
      <c r="AD183" s="13">
        <f t="shared" si="51"/>
        <v>0.77350915559617461</v>
      </c>
      <c r="AE183" s="13">
        <f t="shared" si="54"/>
        <v>0.24742827534427758</v>
      </c>
      <c r="AF183" s="13">
        <f t="shared" si="55"/>
        <v>30.637</v>
      </c>
      <c r="AG183" s="1"/>
      <c r="AH183" s="10">
        <f t="shared" si="56"/>
        <v>41851</v>
      </c>
      <c r="AI183" s="14">
        <f t="shared" si="57"/>
        <v>0.15052325752511347</v>
      </c>
      <c r="AJ183" s="14">
        <f t="shared" si="58"/>
        <v>0.24742827534427758</v>
      </c>
      <c r="AK183" s="14">
        <f t="shared" si="59"/>
        <v>-5.7864461009570066E-2</v>
      </c>
      <c r="AL183" s="1"/>
      <c r="AM183" s="15">
        <f t="shared" si="60"/>
        <v>0.40107609933627453</v>
      </c>
      <c r="AN183" s="15">
        <f t="shared" si="61"/>
        <v>0.25270006676528728</v>
      </c>
      <c r="AO183" s="15">
        <f t="shared" si="62"/>
        <v>0.34622383389843825</v>
      </c>
      <c r="AP183" s="1"/>
      <c r="AQ183" s="11">
        <f t="shared" si="63"/>
        <v>41851</v>
      </c>
      <c r="AR183" s="12">
        <f t="shared" si="64"/>
        <v>0.15052325752511347</v>
      </c>
      <c r="AS183" s="12">
        <f t="shared" si="65"/>
        <v>9.9237567540584562E-2</v>
      </c>
      <c r="AT183" s="12">
        <f t="shared" si="66"/>
        <v>-1.4622353160455718E-2</v>
      </c>
      <c r="AU183" s="12">
        <f t="shared" si="67"/>
        <v>6.5908043144984635E-2</v>
      </c>
      <c r="AV183" s="1"/>
    </row>
    <row r="184" spans="1:48" x14ac:dyDescent="0.3">
      <c r="A184" s="16" t="s">
        <v>239</v>
      </c>
      <c r="N184" s="1"/>
      <c r="O184" s="16" t="s">
        <v>239</v>
      </c>
      <c r="P184" s="19">
        <v>41882</v>
      </c>
      <c r="Q184" s="20">
        <v>238.405</v>
      </c>
      <c r="R184" s="20">
        <v>76.566000000000003</v>
      </c>
      <c r="S184" s="20">
        <v>146.691</v>
      </c>
      <c r="T184" s="20">
        <v>19.344000000000001</v>
      </c>
      <c r="U184" s="20">
        <v>277.31900000000002</v>
      </c>
      <c r="V184" s="20">
        <v>6.9710000000000001</v>
      </c>
      <c r="W184" s="20">
        <v>278.69400000000002</v>
      </c>
      <c r="X184" s="20">
        <v>23.8</v>
      </c>
      <c r="Y184" s="21">
        <v>312.6189</v>
      </c>
      <c r="Z184" s="1"/>
      <c r="AA184" s="13">
        <f t="shared" si="52"/>
        <v>0.23711157617751777</v>
      </c>
      <c r="AB184" s="13">
        <f t="shared" si="50"/>
        <v>0.22654447369276268</v>
      </c>
      <c r="AC184" s="13">
        <f t="shared" si="53"/>
        <v>0.20314314580645032</v>
      </c>
      <c r="AD184" s="13">
        <f t="shared" si="51"/>
        <v>0.77345552630723735</v>
      </c>
      <c r="AE184" s="13">
        <f t="shared" si="54"/>
        <v>0.21083850598703305</v>
      </c>
      <c r="AF184" s="13">
        <f t="shared" si="55"/>
        <v>30.771000000000001</v>
      </c>
      <c r="AG184" s="1"/>
      <c r="AH184" s="10">
        <f t="shared" si="56"/>
        <v>41882</v>
      </c>
      <c r="AI184" s="14">
        <f t="shared" si="57"/>
        <v>8.8163059677998257E-2</v>
      </c>
      <c r="AJ184" s="14">
        <f t="shared" si="58"/>
        <v>0.21083850598703305</v>
      </c>
      <c r="AK184" s="14">
        <f t="shared" si="59"/>
        <v>-8.1057148695592787E-2</v>
      </c>
      <c r="AL184" s="1"/>
      <c r="AM184" s="15">
        <f t="shared" si="60"/>
        <v>0.40188856672674556</v>
      </c>
      <c r="AN184" s="15">
        <f t="shared" si="61"/>
        <v>0.25264477705508975</v>
      </c>
      <c r="AO184" s="15">
        <f t="shared" si="62"/>
        <v>0.34546665621816475</v>
      </c>
      <c r="AP184" s="1"/>
      <c r="AQ184" s="11">
        <f t="shared" si="63"/>
        <v>41882</v>
      </c>
      <c r="AR184" s="12">
        <f t="shared" si="64"/>
        <v>8.8163059677998257E-2</v>
      </c>
      <c r="AS184" s="12">
        <f t="shared" si="65"/>
        <v>8.4733584981937074E-2</v>
      </c>
      <c r="AT184" s="12">
        <f t="shared" si="66"/>
        <v>-2.04786652609193E-2</v>
      </c>
      <c r="AU184" s="12">
        <f t="shared" si="67"/>
        <v>2.3908139956980483E-2</v>
      </c>
      <c r="AV184" s="1"/>
    </row>
    <row r="185" spans="1:48" x14ac:dyDescent="0.3">
      <c r="A185" s="16" t="s">
        <v>240</v>
      </c>
      <c r="N185" s="1"/>
      <c r="O185" s="16" t="s">
        <v>240</v>
      </c>
      <c r="P185" s="19">
        <v>41912</v>
      </c>
      <c r="Q185" s="20">
        <v>238.786</v>
      </c>
      <c r="R185" s="20">
        <v>76.683000000000007</v>
      </c>
      <c r="S185" s="20">
        <v>146.864</v>
      </c>
      <c r="T185" s="20">
        <v>19.428000000000001</v>
      </c>
      <c r="U185" s="20">
        <v>278.149</v>
      </c>
      <c r="V185" s="20">
        <v>6.99</v>
      </c>
      <c r="W185" s="20">
        <v>279.27800000000002</v>
      </c>
      <c r="X185" s="20">
        <v>23.838999999999999</v>
      </c>
      <c r="Y185" s="21">
        <v>312.93860000000001</v>
      </c>
      <c r="Z185" s="1"/>
      <c r="AA185" s="13">
        <f t="shared" si="52"/>
        <v>0.29929431448980637</v>
      </c>
      <c r="AB185" s="13">
        <f t="shared" si="50"/>
        <v>0.22673456810146292</v>
      </c>
      <c r="AC185" s="13">
        <f t="shared" si="53"/>
        <v>0.20954882415840093</v>
      </c>
      <c r="AD185" s="13">
        <f t="shared" si="51"/>
        <v>0.77326543189853703</v>
      </c>
      <c r="AE185" s="13">
        <f t="shared" si="54"/>
        <v>0.22989722914774613</v>
      </c>
      <c r="AF185" s="13">
        <f t="shared" si="55"/>
        <v>30.829000000000001</v>
      </c>
      <c r="AG185" s="1"/>
      <c r="AH185" s="10">
        <f t="shared" si="56"/>
        <v>41912</v>
      </c>
      <c r="AI185" s="14">
        <f t="shared" si="57"/>
        <v>0.15981208447809409</v>
      </c>
      <c r="AJ185" s="14">
        <f t="shared" si="58"/>
        <v>0.22989722914774613</v>
      </c>
      <c r="AK185" s="14">
        <f t="shared" si="59"/>
        <v>0.1179349789693995</v>
      </c>
      <c r="AL185" s="1"/>
      <c r="AM185" s="15">
        <f t="shared" si="60"/>
        <v>0.4020317410638603</v>
      </c>
      <c r="AN185" s="15">
        <f t="shared" si="61"/>
        <v>0.25335472008137394</v>
      </c>
      <c r="AO185" s="15">
        <f t="shared" si="62"/>
        <v>0.34461353885476576</v>
      </c>
      <c r="AP185" s="1"/>
      <c r="AQ185" s="11">
        <f t="shared" si="63"/>
        <v>41912</v>
      </c>
      <c r="AR185" s="12">
        <f t="shared" si="64"/>
        <v>0.15981208447809409</v>
      </c>
      <c r="AS185" s="12">
        <f t="shared" si="65"/>
        <v>9.2425983300025633E-2</v>
      </c>
      <c r="AT185" s="12">
        <f t="shared" si="66"/>
        <v>2.9879383584594934E-2</v>
      </c>
      <c r="AU185" s="12">
        <f t="shared" si="67"/>
        <v>3.7506717593473515E-2</v>
      </c>
      <c r="AV185" s="1"/>
    </row>
    <row r="186" spans="1:48" x14ac:dyDescent="0.3">
      <c r="A186" s="16" t="s">
        <v>241</v>
      </c>
      <c r="N186" s="1"/>
      <c r="O186" s="16" t="s">
        <v>241</v>
      </c>
      <c r="P186" s="19">
        <v>41943</v>
      </c>
      <c r="Q186" s="20">
        <v>239.191</v>
      </c>
      <c r="R186" s="20">
        <v>77.061000000000007</v>
      </c>
      <c r="S186" s="20">
        <v>146.93100000000001</v>
      </c>
      <c r="T186" s="20">
        <v>19.513000000000002</v>
      </c>
      <c r="U186" s="20">
        <v>278.79700000000003</v>
      </c>
      <c r="V186" s="20">
        <v>7.032</v>
      </c>
      <c r="W186" s="20">
        <v>279.90499999999997</v>
      </c>
      <c r="X186" s="20">
        <v>23.963999999999999</v>
      </c>
      <c r="Y186" s="21">
        <v>313.55149999999998</v>
      </c>
      <c r="Z186" s="1"/>
      <c r="AA186" s="13">
        <f t="shared" si="52"/>
        <v>0.23296866068187594</v>
      </c>
      <c r="AB186" s="13">
        <f t="shared" si="50"/>
        <v>0.22686798296554395</v>
      </c>
      <c r="AC186" s="13">
        <f t="shared" si="53"/>
        <v>0.22450748000197862</v>
      </c>
      <c r="AD186" s="13">
        <f t="shared" si="51"/>
        <v>0.773132017034456</v>
      </c>
      <c r="AE186" s="13">
        <f t="shared" si="54"/>
        <v>0.22642705099633392</v>
      </c>
      <c r="AF186" s="13">
        <f t="shared" si="55"/>
        <v>30.995999999999999</v>
      </c>
      <c r="AG186" s="1"/>
      <c r="AH186" s="10">
        <f t="shared" si="56"/>
        <v>41943</v>
      </c>
      <c r="AI186" s="14">
        <f t="shared" si="57"/>
        <v>0.16960793346343636</v>
      </c>
      <c r="AJ186" s="14">
        <f t="shared" si="58"/>
        <v>0.22642705099633392</v>
      </c>
      <c r="AK186" s="14">
        <f t="shared" si="59"/>
        <v>4.5620437956209334E-2</v>
      </c>
      <c r="AL186" s="1"/>
      <c r="AM186" s="15">
        <f t="shared" si="60"/>
        <v>0.40222680733444927</v>
      </c>
      <c r="AN186" s="15">
        <f t="shared" si="61"/>
        <v>0.25321498553094302</v>
      </c>
      <c r="AO186" s="15">
        <f t="shared" si="62"/>
        <v>0.34455820713460772</v>
      </c>
      <c r="AP186" s="1"/>
      <c r="AQ186" s="11">
        <f t="shared" si="63"/>
        <v>41943</v>
      </c>
      <c r="AR186" s="12">
        <f t="shared" si="64"/>
        <v>0.16960793346343636</v>
      </c>
      <c r="AS186" s="12">
        <f t="shared" si="65"/>
        <v>9.1075029816409928E-2</v>
      </c>
      <c r="AT186" s="12">
        <f t="shared" si="66"/>
        <v>1.1551778536996829E-2</v>
      </c>
      <c r="AU186" s="12">
        <f t="shared" si="67"/>
        <v>6.6981125110029599E-2</v>
      </c>
      <c r="AV186" s="1"/>
    </row>
    <row r="187" spans="1:48" x14ac:dyDescent="0.3">
      <c r="A187" s="16" t="s">
        <v>242</v>
      </c>
      <c r="N187" s="1"/>
      <c r="O187" s="16" t="s">
        <v>242</v>
      </c>
      <c r="P187" s="19">
        <v>41973</v>
      </c>
      <c r="Q187" s="20">
        <v>239.458</v>
      </c>
      <c r="R187" s="20">
        <v>77.426000000000002</v>
      </c>
      <c r="S187" s="20">
        <v>146.59700000000001</v>
      </c>
      <c r="T187" s="20">
        <v>19.472999999999999</v>
      </c>
      <c r="U187" s="20">
        <v>279.75799999999998</v>
      </c>
      <c r="V187" s="20">
        <v>7.0990000000000002</v>
      </c>
      <c r="W187" s="20">
        <v>280.565</v>
      </c>
      <c r="X187" s="20">
        <v>24.163</v>
      </c>
      <c r="Y187" s="21">
        <v>314.0883</v>
      </c>
      <c r="Z187" s="1"/>
      <c r="AA187" s="13">
        <f t="shared" si="52"/>
        <v>0.34469524420992492</v>
      </c>
      <c r="AB187" s="13">
        <f t="shared" si="50"/>
        <v>0.22708080097242658</v>
      </c>
      <c r="AC187" s="13">
        <f t="shared" si="53"/>
        <v>0.23579428734750163</v>
      </c>
      <c r="AD187" s="13">
        <f t="shared" si="51"/>
        <v>0.77291919902757344</v>
      </c>
      <c r="AE187" s="13">
        <f t="shared" si="54"/>
        <v>0.26052360385848439</v>
      </c>
      <c r="AF187" s="13">
        <f t="shared" si="55"/>
        <v>31.262</v>
      </c>
      <c r="AG187" s="1"/>
      <c r="AH187" s="10">
        <f t="shared" si="56"/>
        <v>41973</v>
      </c>
      <c r="AI187" s="14">
        <f t="shared" si="57"/>
        <v>0.11162627356380295</v>
      </c>
      <c r="AJ187" s="14">
        <f t="shared" si="58"/>
        <v>0.26052360385848439</v>
      </c>
      <c r="AK187" s="14">
        <f t="shared" si="59"/>
        <v>-0.22731758444440123</v>
      </c>
      <c r="AL187" s="1"/>
      <c r="AM187" s="15">
        <f t="shared" si="60"/>
        <v>0.40376617673649678</v>
      </c>
      <c r="AN187" s="15">
        <f t="shared" si="61"/>
        <v>0.2515046625164673</v>
      </c>
      <c r="AO187" s="15">
        <f t="shared" si="62"/>
        <v>0.34472916074703597</v>
      </c>
      <c r="AP187" s="1"/>
      <c r="AQ187" s="11">
        <f t="shared" si="63"/>
        <v>41973</v>
      </c>
      <c r="AR187" s="12">
        <f t="shared" si="64"/>
        <v>0.11162627356380295</v>
      </c>
      <c r="AS187" s="12">
        <f t="shared" si="65"/>
        <v>0.10519061947955388</v>
      </c>
      <c r="AT187" s="12">
        <f t="shared" si="66"/>
        <v>-5.7171432359747691E-2</v>
      </c>
      <c r="AU187" s="12">
        <f t="shared" si="67"/>
        <v>6.3607086443996763E-2</v>
      </c>
      <c r="AV187" s="1"/>
    </row>
    <row r="188" spans="1:48" x14ac:dyDescent="0.3">
      <c r="A188" s="16" t="s">
        <v>243</v>
      </c>
      <c r="N188" s="1"/>
      <c r="O188" s="16" t="s">
        <v>243</v>
      </c>
      <c r="P188" s="19">
        <v>42004</v>
      </c>
      <c r="Q188" s="20">
        <v>239.584</v>
      </c>
      <c r="R188" s="20">
        <v>77.712999999999994</v>
      </c>
      <c r="S188" s="20">
        <v>146.316</v>
      </c>
      <c r="T188" s="20">
        <v>19.408000000000001</v>
      </c>
      <c r="U188" s="20">
        <v>280.38299999999998</v>
      </c>
      <c r="V188" s="20">
        <v>7.1589999999999998</v>
      </c>
      <c r="W188" s="20">
        <v>281.06299999999999</v>
      </c>
      <c r="X188" s="20">
        <v>24.338999999999999</v>
      </c>
      <c r="Y188" s="21">
        <v>314.38260000000002</v>
      </c>
      <c r="Z188" s="1"/>
      <c r="AA188" s="13">
        <f t="shared" si="52"/>
        <v>0.22340737351567164</v>
      </c>
      <c r="AB188" s="13">
        <f t="shared" si="50"/>
        <v>0.22728427201727094</v>
      </c>
      <c r="AC188" s="13">
        <f t="shared" si="53"/>
        <v>0.17749897528200886</v>
      </c>
      <c r="AD188" s="13">
        <f t="shared" si="51"/>
        <v>0.77271572798272903</v>
      </c>
      <c r="AE188" s="13">
        <f t="shared" si="54"/>
        <v>0.18793323215402588</v>
      </c>
      <c r="AF188" s="13">
        <f t="shared" si="55"/>
        <v>31.497999999999998</v>
      </c>
      <c r="AG188" s="1"/>
      <c r="AH188" s="10">
        <f t="shared" si="56"/>
        <v>42004</v>
      </c>
      <c r="AI188" s="14">
        <f t="shared" si="57"/>
        <v>5.2618830859693461E-2</v>
      </c>
      <c r="AJ188" s="14">
        <f t="shared" si="58"/>
        <v>0.18793323215402588</v>
      </c>
      <c r="AK188" s="14">
        <f t="shared" si="59"/>
        <v>-0.19168195802097307</v>
      </c>
      <c r="AL188" s="1"/>
      <c r="AM188" s="15">
        <f t="shared" si="60"/>
        <v>0.40531185258579644</v>
      </c>
      <c r="AN188" s="15">
        <f t="shared" si="61"/>
        <v>0.24973942583608924</v>
      </c>
      <c r="AO188" s="15">
        <f t="shared" si="62"/>
        <v>0.34494872157811429</v>
      </c>
      <c r="AP188" s="1"/>
      <c r="AQ188" s="11">
        <f t="shared" si="63"/>
        <v>42004</v>
      </c>
      <c r="AR188" s="12">
        <f t="shared" si="64"/>
        <v>5.2618830859693461E-2</v>
      </c>
      <c r="AS188" s="12">
        <f t="shared" si="65"/>
        <v>7.6171566486784803E-2</v>
      </c>
      <c r="AT188" s="12">
        <f t="shared" si="66"/>
        <v>-4.7870542139295175E-2</v>
      </c>
      <c r="AU188" s="12">
        <f t="shared" si="67"/>
        <v>2.4317806512203832E-2</v>
      </c>
      <c r="AV188" s="1"/>
    </row>
    <row r="189" spans="1:48" x14ac:dyDescent="0.3">
      <c r="A189" s="16" t="s">
        <v>244</v>
      </c>
      <c r="N189" s="1"/>
      <c r="O189" s="16" t="s">
        <v>244</v>
      </c>
      <c r="P189" s="19">
        <v>42035</v>
      </c>
      <c r="Q189" s="20">
        <v>239.81100000000001</v>
      </c>
      <c r="R189" s="20">
        <v>78.234999999999999</v>
      </c>
      <c r="S189" s="20">
        <v>145.839</v>
      </c>
      <c r="T189" s="20">
        <v>19.465</v>
      </c>
      <c r="U189" s="20">
        <v>281.22300000000001</v>
      </c>
      <c r="V189" s="20">
        <v>7.21</v>
      </c>
      <c r="W189" s="20">
        <v>281.77699999999999</v>
      </c>
      <c r="X189" s="20">
        <v>24.513999999999999</v>
      </c>
      <c r="Y189" s="21">
        <v>315.05459999999999</v>
      </c>
      <c r="Z189" s="1"/>
      <c r="AA189" s="13">
        <f t="shared" si="52"/>
        <v>0.29959020340035725</v>
      </c>
      <c r="AB189" s="13">
        <f t="shared" si="50"/>
        <v>0.22727272727272727</v>
      </c>
      <c r="AC189" s="13">
        <f t="shared" si="53"/>
        <v>0.25403557209593419</v>
      </c>
      <c r="AD189" s="13">
        <f t="shared" si="51"/>
        <v>0.77272727272727271</v>
      </c>
      <c r="AE189" s="13">
        <f t="shared" si="54"/>
        <v>0.26438889739239396</v>
      </c>
      <c r="AF189" s="13">
        <f t="shared" si="55"/>
        <v>31.724</v>
      </c>
      <c r="AG189" s="1"/>
      <c r="AH189" s="10">
        <f t="shared" si="56"/>
        <v>42035</v>
      </c>
      <c r="AI189" s="14">
        <f t="shared" si="57"/>
        <v>9.4747562441566985E-2</v>
      </c>
      <c r="AJ189" s="14">
        <f t="shared" si="58"/>
        <v>0.26438889739239396</v>
      </c>
      <c r="AK189" s="14">
        <f t="shared" si="59"/>
        <v>-0.32600672517018225</v>
      </c>
      <c r="AL189" s="1"/>
      <c r="AM189" s="15">
        <f t="shared" si="60"/>
        <v>0.40549626126414012</v>
      </c>
      <c r="AN189" s="15">
        <f t="shared" si="61"/>
        <v>0.24880168722438806</v>
      </c>
      <c r="AO189" s="15">
        <f t="shared" si="62"/>
        <v>0.34570205151147182</v>
      </c>
      <c r="AP189" s="1"/>
      <c r="AQ189" s="11">
        <f t="shared" si="63"/>
        <v>42035</v>
      </c>
      <c r="AR189" s="12">
        <f t="shared" si="64"/>
        <v>9.4747562441566985E-2</v>
      </c>
      <c r="AS189" s="12">
        <f t="shared" si="65"/>
        <v>0.10720870941236411</v>
      </c>
      <c r="AT189" s="12">
        <f t="shared" si="66"/>
        <v>-8.1111023268838719E-2</v>
      </c>
      <c r="AU189" s="12">
        <f t="shared" si="67"/>
        <v>6.864987629804159E-2</v>
      </c>
      <c r="AV189" s="1"/>
    </row>
    <row r="190" spans="1:48" x14ac:dyDescent="0.3">
      <c r="A190" s="16" t="s">
        <v>245</v>
      </c>
      <c r="N190" s="1"/>
      <c r="O190" s="16" t="s">
        <v>245</v>
      </c>
      <c r="P190" s="19">
        <v>42063</v>
      </c>
      <c r="Q190" s="20">
        <v>240.172</v>
      </c>
      <c r="R190" s="20">
        <v>78.168999999999997</v>
      </c>
      <c r="S190" s="20">
        <v>146.06399999999999</v>
      </c>
      <c r="T190" s="20">
        <v>19.5</v>
      </c>
      <c r="U190" s="20">
        <v>282.17099999999999</v>
      </c>
      <c r="V190" s="20">
        <v>7.2</v>
      </c>
      <c r="W190" s="20">
        <v>282.53500000000003</v>
      </c>
      <c r="X190" s="20">
        <v>24.46</v>
      </c>
      <c r="Y190" s="21">
        <v>314.9982</v>
      </c>
      <c r="Z190" s="1"/>
      <c r="AA190" s="13">
        <f t="shared" si="52"/>
        <v>0.3370990281733599</v>
      </c>
      <c r="AB190" s="13">
        <f t="shared" si="50"/>
        <v>0.22741629816803538</v>
      </c>
      <c r="AC190" s="13">
        <f t="shared" si="53"/>
        <v>0.26900705167562933</v>
      </c>
      <c r="AD190" s="13">
        <f t="shared" si="51"/>
        <v>0.77258370183196468</v>
      </c>
      <c r="AE190" s="13">
        <f t="shared" si="54"/>
        <v>0.28449227690568807</v>
      </c>
      <c r="AF190" s="13">
        <f t="shared" si="55"/>
        <v>31.66</v>
      </c>
      <c r="AG190" s="1"/>
      <c r="AH190" s="10">
        <f t="shared" si="56"/>
        <v>42063</v>
      </c>
      <c r="AI190" s="14">
        <f t="shared" si="57"/>
        <v>0.15053521314701576</v>
      </c>
      <c r="AJ190" s="14">
        <f t="shared" si="58"/>
        <v>0.28449227690568807</v>
      </c>
      <c r="AK190" s="14">
        <f t="shared" si="59"/>
        <v>0.15427971941661306</v>
      </c>
      <c r="AL190" s="1"/>
      <c r="AM190" s="15">
        <f t="shared" si="60"/>
        <v>0.40501989279637712</v>
      </c>
      <c r="AN190" s="15">
        <f t="shared" si="61"/>
        <v>0.24945950440711792</v>
      </c>
      <c r="AO190" s="15">
        <f t="shared" si="62"/>
        <v>0.34552060279650498</v>
      </c>
      <c r="AP190" s="1"/>
      <c r="AQ190" s="11">
        <f t="shared" si="63"/>
        <v>42063</v>
      </c>
      <c r="AR190" s="12">
        <f t="shared" si="64"/>
        <v>0.15053521314701576</v>
      </c>
      <c r="AS190" s="12">
        <f t="shared" si="65"/>
        <v>0.11522503149373901</v>
      </c>
      <c r="AT190" s="12">
        <f t="shared" si="66"/>
        <v>3.84865423457375E-2</v>
      </c>
      <c r="AU190" s="12">
        <f t="shared" si="67"/>
        <v>-3.1763606924607515E-3</v>
      </c>
      <c r="AV190" s="1"/>
    </row>
    <row r="191" spans="1:48" x14ac:dyDescent="0.3">
      <c r="A191" s="16" t="s">
        <v>246</v>
      </c>
      <c r="N191" s="1"/>
      <c r="O191" s="16" t="s">
        <v>246</v>
      </c>
      <c r="P191" s="19">
        <v>42094</v>
      </c>
      <c r="Q191" s="20">
        <v>240.755</v>
      </c>
      <c r="R191" s="20">
        <v>78.025000000000006</v>
      </c>
      <c r="S191" s="20">
        <v>146.35599999999999</v>
      </c>
      <c r="T191" s="20">
        <v>19.535</v>
      </c>
      <c r="U191" s="20">
        <v>283.05599999999998</v>
      </c>
      <c r="V191" s="20">
        <v>7.1760000000000002</v>
      </c>
      <c r="W191" s="20">
        <v>283.27</v>
      </c>
      <c r="X191" s="20">
        <v>24.373000000000001</v>
      </c>
      <c r="Y191" s="21">
        <v>315.74869999999999</v>
      </c>
      <c r="Z191" s="1"/>
      <c r="AA191" s="13">
        <f t="shared" si="52"/>
        <v>0.31363960151822301</v>
      </c>
      <c r="AB191" s="13">
        <f t="shared" si="50"/>
        <v>0.2274557038257948</v>
      </c>
      <c r="AC191" s="13">
        <f t="shared" si="53"/>
        <v>0.26014476082607541</v>
      </c>
      <c r="AD191" s="13">
        <f t="shared" si="51"/>
        <v>0.77254429617420528</v>
      </c>
      <c r="AE191" s="13">
        <f t="shared" si="54"/>
        <v>0.27231246746675664</v>
      </c>
      <c r="AF191" s="13">
        <f t="shared" si="55"/>
        <v>31.548999999999999</v>
      </c>
      <c r="AG191" s="1"/>
      <c r="AH191" s="10">
        <f t="shared" si="56"/>
        <v>42094</v>
      </c>
      <c r="AI191" s="14">
        <f t="shared" si="57"/>
        <v>0.24274270106423665</v>
      </c>
      <c r="AJ191" s="14">
        <f t="shared" si="58"/>
        <v>0.27231246746675664</v>
      </c>
      <c r="AK191" s="14">
        <f t="shared" si="59"/>
        <v>0.19991236718151059</v>
      </c>
      <c r="AL191" s="1"/>
      <c r="AM191" s="15">
        <f t="shared" si="60"/>
        <v>0.40434476129445684</v>
      </c>
      <c r="AN191" s="15">
        <f t="shared" si="61"/>
        <v>0.2503684716437039</v>
      </c>
      <c r="AO191" s="15">
        <f t="shared" si="62"/>
        <v>0.34528676706183925</v>
      </c>
      <c r="AP191" s="1"/>
      <c r="AQ191" s="11">
        <f t="shared" si="63"/>
        <v>42094</v>
      </c>
      <c r="AR191" s="12">
        <f t="shared" si="64"/>
        <v>0.24274270106423665</v>
      </c>
      <c r="AS191" s="12">
        <f t="shared" si="65"/>
        <v>0.11010811965535025</v>
      </c>
      <c r="AT191" s="12">
        <f t="shared" si="66"/>
        <v>5.0051753833909758E-2</v>
      </c>
      <c r="AU191" s="12">
        <f t="shared" si="67"/>
        <v>8.2582827574976647E-2</v>
      </c>
      <c r="AV191" s="1"/>
    </row>
    <row r="192" spans="1:48" x14ac:dyDescent="0.3">
      <c r="A192" s="16" t="s">
        <v>247</v>
      </c>
      <c r="N192" s="1"/>
      <c r="O192" s="16" t="s">
        <v>247</v>
      </c>
      <c r="P192" s="19">
        <v>42124</v>
      </c>
      <c r="Q192" s="20">
        <v>241.346</v>
      </c>
      <c r="R192" s="20">
        <v>78.103999999999999</v>
      </c>
      <c r="S192" s="20">
        <v>146.49</v>
      </c>
      <c r="T192" s="20">
        <v>19.55</v>
      </c>
      <c r="U192" s="20">
        <v>283.786</v>
      </c>
      <c r="V192" s="20">
        <v>7.1740000000000004</v>
      </c>
      <c r="W192" s="20">
        <v>284.06099999999998</v>
      </c>
      <c r="X192" s="20">
        <v>24.381</v>
      </c>
      <c r="Y192" s="21">
        <v>316.75760000000002</v>
      </c>
      <c r="Z192" s="1"/>
      <c r="AA192" s="13">
        <f t="shared" si="52"/>
        <v>0.25789949691934488</v>
      </c>
      <c r="AB192" s="13">
        <f t="shared" si="50"/>
        <v>0.2273490730470607</v>
      </c>
      <c r="AC192" s="13">
        <f t="shared" si="53"/>
        <v>0.27923888869276769</v>
      </c>
      <c r="AD192" s="13">
        <f t="shared" si="51"/>
        <v>0.77265092695293935</v>
      </c>
      <c r="AE192" s="13">
        <f t="shared" si="54"/>
        <v>0.27438739775369198</v>
      </c>
      <c r="AF192" s="13">
        <f t="shared" si="55"/>
        <v>31.555</v>
      </c>
      <c r="AG192" s="1"/>
      <c r="AH192" s="10">
        <f t="shared" si="56"/>
        <v>42124</v>
      </c>
      <c r="AI192" s="14">
        <f t="shared" si="57"/>
        <v>0.24547776785529196</v>
      </c>
      <c r="AJ192" s="14">
        <f t="shared" si="58"/>
        <v>0.27438739775369198</v>
      </c>
      <c r="AK192" s="14">
        <f t="shared" si="59"/>
        <v>9.1557571947863126E-2</v>
      </c>
      <c r="AL192" s="1"/>
      <c r="AM192" s="15">
        <f t="shared" si="60"/>
        <v>0.40401259858650007</v>
      </c>
      <c r="AN192" s="15">
        <f t="shared" si="61"/>
        <v>0.25030728259756224</v>
      </c>
      <c r="AO192" s="15">
        <f t="shared" si="62"/>
        <v>0.34568011881593774</v>
      </c>
      <c r="AP192" s="1"/>
      <c r="AQ192" s="11">
        <f t="shared" si="63"/>
        <v>42124</v>
      </c>
      <c r="AR192" s="12">
        <f t="shared" si="64"/>
        <v>0.24547776785529196</v>
      </c>
      <c r="AS192" s="12">
        <f t="shared" si="65"/>
        <v>0.11085596558585668</v>
      </c>
      <c r="AT192" s="12">
        <f t="shared" si="66"/>
        <v>2.2917527035500412E-2</v>
      </c>
      <c r="AU192" s="12">
        <f t="shared" si="67"/>
        <v>0.11170427523393485</v>
      </c>
      <c r="AV192" s="1"/>
    </row>
    <row r="193" spans="1:48" x14ac:dyDescent="0.3">
      <c r="A193" s="16" t="s">
        <v>248</v>
      </c>
      <c r="N193" s="1"/>
      <c r="O193" s="16" t="s">
        <v>248</v>
      </c>
      <c r="P193" s="19">
        <v>42155</v>
      </c>
      <c r="Q193" s="20">
        <v>241.68799999999999</v>
      </c>
      <c r="R193" s="20">
        <v>77.81</v>
      </c>
      <c r="S193" s="20">
        <v>146.50200000000001</v>
      </c>
      <c r="T193" s="20">
        <v>19.413</v>
      </c>
      <c r="U193" s="20">
        <v>284.55900000000003</v>
      </c>
      <c r="V193" s="20">
        <v>7.1529999999999996</v>
      </c>
      <c r="W193" s="20">
        <v>284.71199999999999</v>
      </c>
      <c r="X193" s="20">
        <v>24.305</v>
      </c>
      <c r="Y193" s="21">
        <v>317.16480000000001</v>
      </c>
      <c r="Z193" s="1"/>
      <c r="AA193" s="13">
        <f t="shared" si="52"/>
        <v>0.27238834896718966</v>
      </c>
      <c r="AB193" s="13">
        <f t="shared" si="50"/>
        <v>0.22738254180176742</v>
      </c>
      <c r="AC193" s="13">
        <f t="shared" si="53"/>
        <v>0.22917612766273354</v>
      </c>
      <c r="AD193" s="13">
        <f t="shared" si="51"/>
        <v>0.77261745819823258</v>
      </c>
      <c r="AE193" s="13">
        <f t="shared" si="54"/>
        <v>0.23900183237984124</v>
      </c>
      <c r="AF193" s="13">
        <f t="shared" si="55"/>
        <v>31.457999999999998</v>
      </c>
      <c r="AG193" s="1"/>
      <c r="AH193" s="10">
        <f t="shared" si="56"/>
        <v>42155</v>
      </c>
      <c r="AI193" s="14">
        <f t="shared" si="57"/>
        <v>0.14170526961291446</v>
      </c>
      <c r="AJ193" s="14">
        <f t="shared" si="58"/>
        <v>0.23900183237984124</v>
      </c>
      <c r="AK193" s="14">
        <f t="shared" si="59"/>
        <v>8.1916854392794416E-3</v>
      </c>
      <c r="AL193" s="1"/>
      <c r="AM193" s="15">
        <f t="shared" si="60"/>
        <v>0.40429250738979561</v>
      </c>
      <c r="AN193" s="15">
        <f t="shared" si="61"/>
        <v>0.24949235316797327</v>
      </c>
      <c r="AO193" s="15">
        <f t="shared" si="62"/>
        <v>0.34621513944223115</v>
      </c>
      <c r="AP193" s="1"/>
      <c r="AQ193" s="11">
        <f t="shared" si="63"/>
        <v>42155</v>
      </c>
      <c r="AR193" s="12">
        <f t="shared" si="64"/>
        <v>0.14170526961291446</v>
      </c>
      <c r="AS193" s="12">
        <f t="shared" si="65"/>
        <v>9.6626650083601662E-2</v>
      </c>
      <c r="AT193" s="12">
        <f t="shared" si="66"/>
        <v>2.0437628766576507E-3</v>
      </c>
      <c r="AU193" s="12">
        <f t="shared" si="67"/>
        <v>4.3034856652655148E-2</v>
      </c>
      <c r="AV193" s="1"/>
    </row>
    <row r="194" spans="1:48" x14ac:dyDescent="0.3">
      <c r="A194" s="16" t="s">
        <v>249</v>
      </c>
      <c r="N194" s="1"/>
      <c r="O194" s="16" t="s">
        <v>249</v>
      </c>
      <c r="P194" s="19">
        <v>42185</v>
      </c>
      <c r="Q194" s="20">
        <v>242.06399999999999</v>
      </c>
      <c r="R194" s="20">
        <v>77.613</v>
      </c>
      <c r="S194" s="20">
        <v>146.339</v>
      </c>
      <c r="T194" s="20">
        <v>19.27</v>
      </c>
      <c r="U194" s="20">
        <v>285.47699999999998</v>
      </c>
      <c r="V194" s="20">
        <v>7.1479999999999997</v>
      </c>
      <c r="W194" s="20">
        <v>285.66800000000001</v>
      </c>
      <c r="X194" s="20">
        <v>24.302</v>
      </c>
      <c r="Y194" s="21">
        <v>317.65620000000001</v>
      </c>
      <c r="Z194" s="1"/>
      <c r="AA194" s="13">
        <f t="shared" si="52"/>
        <v>0.3226044510979964</v>
      </c>
      <c r="AB194" s="13">
        <f t="shared" si="50"/>
        <v>0.22728139904610492</v>
      </c>
      <c r="AC194" s="13">
        <f t="shared" si="53"/>
        <v>0.33577790890444437</v>
      </c>
      <c r="AD194" s="13">
        <f t="shared" si="51"/>
        <v>0.77271860095389511</v>
      </c>
      <c r="AE194" s="13">
        <f t="shared" si="54"/>
        <v>0.33278382698392001</v>
      </c>
      <c r="AF194" s="13">
        <f t="shared" si="55"/>
        <v>31.45</v>
      </c>
      <c r="AG194" s="1"/>
      <c r="AH194" s="10">
        <f t="shared" si="56"/>
        <v>42185</v>
      </c>
      <c r="AI194" s="14">
        <f t="shared" si="57"/>
        <v>0.15557247360233226</v>
      </c>
      <c r="AJ194" s="14">
        <f t="shared" si="58"/>
        <v>0.33278382698392001</v>
      </c>
      <c r="AK194" s="14">
        <f t="shared" si="59"/>
        <v>-0.11126127970949946</v>
      </c>
      <c r="AL194" s="1"/>
      <c r="AM194" s="15">
        <f t="shared" si="60"/>
        <v>0.40521562109440429</v>
      </c>
      <c r="AN194" s="15">
        <f t="shared" si="61"/>
        <v>0.24828314844162705</v>
      </c>
      <c r="AO194" s="15">
        <f t="shared" si="62"/>
        <v>0.34650123046396863</v>
      </c>
      <c r="AP194" s="1"/>
      <c r="AQ194" s="11">
        <f t="shared" si="63"/>
        <v>42185</v>
      </c>
      <c r="AR194" s="12">
        <f t="shared" si="64"/>
        <v>0.15557247360233226</v>
      </c>
      <c r="AS194" s="12">
        <f t="shared" si="65"/>
        <v>0.13484920514146193</v>
      </c>
      <c r="AT194" s="12">
        <f t="shared" si="66"/>
        <v>-2.7624300825919042E-2</v>
      </c>
      <c r="AU194" s="12">
        <f t="shared" si="67"/>
        <v>4.8347569286789377E-2</v>
      </c>
      <c r="AV194" s="1"/>
    </row>
    <row r="195" spans="1:48" x14ac:dyDescent="0.3">
      <c r="A195" s="16" t="s">
        <v>250</v>
      </c>
      <c r="N195" s="1"/>
      <c r="O195" s="16" t="s">
        <v>250</v>
      </c>
      <c r="P195" s="19">
        <v>42216</v>
      </c>
      <c r="Q195" s="20">
        <v>242.565</v>
      </c>
      <c r="R195" s="20">
        <v>77.634</v>
      </c>
      <c r="S195" s="20">
        <v>146.21</v>
      </c>
      <c r="T195" s="20">
        <v>19.173999999999999</v>
      </c>
      <c r="U195" s="20">
        <v>286.435</v>
      </c>
      <c r="V195" s="20">
        <v>7.1740000000000004</v>
      </c>
      <c r="W195" s="20">
        <v>286.46300000000002</v>
      </c>
      <c r="X195" s="20">
        <v>24.367000000000001</v>
      </c>
      <c r="Y195" s="21">
        <v>318.61630000000002</v>
      </c>
      <c r="Z195" s="1"/>
      <c r="AA195" s="13">
        <f t="shared" si="52"/>
        <v>0.33557869810878493</v>
      </c>
      <c r="AB195" s="13">
        <f t="shared" si="50"/>
        <v>0.22744998573285566</v>
      </c>
      <c r="AC195" s="13">
        <f t="shared" si="53"/>
        <v>0.27829508380359247</v>
      </c>
      <c r="AD195" s="13">
        <f t="shared" si="51"/>
        <v>0.77255001426714442</v>
      </c>
      <c r="AE195" s="13">
        <f t="shared" si="54"/>
        <v>0.29132424106003491</v>
      </c>
      <c r="AF195" s="13">
        <f t="shared" si="55"/>
        <v>31.541</v>
      </c>
      <c r="AG195" s="1"/>
      <c r="AH195" s="10">
        <f t="shared" si="56"/>
        <v>42216</v>
      </c>
      <c r="AI195" s="14">
        <f t="shared" si="57"/>
        <v>0.20697005750545508</v>
      </c>
      <c r="AJ195" s="14">
        <f t="shared" si="58"/>
        <v>0.29132424106003491</v>
      </c>
      <c r="AK195" s="14">
        <f t="shared" si="59"/>
        <v>-8.8151483883305667E-2</v>
      </c>
      <c r="AL195" s="1"/>
      <c r="AM195" s="15">
        <f t="shared" si="60"/>
        <v>0.40627817708735864</v>
      </c>
      <c r="AN195" s="15">
        <f t="shared" si="61"/>
        <v>0.24697941623515468</v>
      </c>
      <c r="AO195" s="15">
        <f t="shared" si="62"/>
        <v>0.34674240667748668</v>
      </c>
      <c r="AP195" s="1"/>
      <c r="AQ195" s="11">
        <f t="shared" si="63"/>
        <v>42216</v>
      </c>
      <c r="AR195" s="12">
        <f t="shared" si="64"/>
        <v>0.20697005750545508</v>
      </c>
      <c r="AS195" s="12">
        <f t="shared" si="65"/>
        <v>0.11835868159922922</v>
      </c>
      <c r="AT195" s="12">
        <f t="shared" si="66"/>
        <v>-2.1771602029761479E-2</v>
      </c>
      <c r="AU195" s="12">
        <f t="shared" si="67"/>
        <v>0.11038297793598734</v>
      </c>
      <c r="AV195" s="1"/>
    </row>
    <row r="196" spans="1:48" x14ac:dyDescent="0.3">
      <c r="A196" s="16" t="s">
        <v>251</v>
      </c>
      <c r="N196" s="1"/>
      <c r="O196" s="16" t="s">
        <v>251</v>
      </c>
      <c r="P196" s="19">
        <v>42247</v>
      </c>
      <c r="Q196" s="20">
        <v>242.81700000000001</v>
      </c>
      <c r="R196" s="20">
        <v>77.813999999999993</v>
      </c>
      <c r="S196" s="20">
        <v>146.04400000000001</v>
      </c>
      <c r="T196" s="20">
        <v>19.213000000000001</v>
      </c>
      <c r="U196" s="20">
        <v>287.32</v>
      </c>
      <c r="V196" s="20">
        <v>7.2089999999999996</v>
      </c>
      <c r="W196" s="20">
        <v>287.10599999999999</v>
      </c>
      <c r="X196" s="20">
        <v>24.47</v>
      </c>
      <c r="Y196" s="21">
        <v>318.85610000000003</v>
      </c>
      <c r="Z196" s="1"/>
      <c r="AA196" s="13">
        <f t="shared" si="52"/>
        <v>0.30897062160699651</v>
      </c>
      <c r="AB196" s="13">
        <f t="shared" si="50"/>
        <v>0.22756400138893274</v>
      </c>
      <c r="AC196" s="13">
        <f t="shared" si="53"/>
        <v>0.22446179785871045</v>
      </c>
      <c r="AD196" s="13">
        <f t="shared" si="51"/>
        <v>0.77243599861106726</v>
      </c>
      <c r="AE196" s="13">
        <f t="shared" si="54"/>
        <v>0.24369296394354251</v>
      </c>
      <c r="AF196" s="13">
        <f t="shared" si="55"/>
        <v>31.678999999999998</v>
      </c>
      <c r="AG196" s="1"/>
      <c r="AH196" s="10">
        <f t="shared" si="56"/>
        <v>42247</v>
      </c>
      <c r="AI196" s="14">
        <f t="shared" si="57"/>
        <v>0.10388967905510257</v>
      </c>
      <c r="AJ196" s="14">
        <f t="shared" si="58"/>
        <v>0.24369296394354251</v>
      </c>
      <c r="AK196" s="14">
        <f t="shared" si="59"/>
        <v>-0.11353532590109897</v>
      </c>
      <c r="AL196" s="1"/>
      <c r="AM196" s="15">
        <f t="shared" si="60"/>
        <v>0.40711183077595292</v>
      </c>
      <c r="AN196" s="15">
        <f t="shared" si="61"/>
        <v>0.24690929652761717</v>
      </c>
      <c r="AO196" s="15">
        <f t="shared" si="62"/>
        <v>0.34597887269642991</v>
      </c>
      <c r="AP196" s="1"/>
      <c r="AQ196" s="11">
        <f t="shared" si="63"/>
        <v>42247</v>
      </c>
      <c r="AR196" s="12">
        <f t="shared" si="64"/>
        <v>0.10388967905510257</v>
      </c>
      <c r="AS196" s="12">
        <f t="shared" si="65"/>
        <v>9.9210288698273877E-2</v>
      </c>
      <c r="AT196" s="12">
        <f t="shared" si="66"/>
        <v>-2.80329274492741E-2</v>
      </c>
      <c r="AU196" s="12">
        <f t="shared" si="67"/>
        <v>3.27123178061028E-2</v>
      </c>
      <c r="AV196" s="1"/>
    </row>
    <row r="197" spans="1:48" x14ac:dyDescent="0.3">
      <c r="A197" s="16" t="s">
        <v>252</v>
      </c>
      <c r="N197" s="1"/>
      <c r="O197" s="16" t="s">
        <v>252</v>
      </c>
      <c r="P197" s="19">
        <v>42277</v>
      </c>
      <c r="Q197" s="20">
        <v>243.316</v>
      </c>
      <c r="R197" s="20">
        <v>78.162000000000006</v>
      </c>
      <c r="S197" s="20">
        <v>146.142</v>
      </c>
      <c r="T197" s="20">
        <v>19.334</v>
      </c>
      <c r="U197" s="20">
        <v>288.38499999999999</v>
      </c>
      <c r="V197" s="20">
        <v>7.2510000000000003</v>
      </c>
      <c r="W197" s="20">
        <v>287.88200000000001</v>
      </c>
      <c r="X197" s="20">
        <v>24.585000000000001</v>
      </c>
      <c r="Y197" s="21">
        <v>319.50259999999997</v>
      </c>
      <c r="Z197" s="1"/>
      <c r="AA197" s="13">
        <f t="shared" si="52"/>
        <v>0.37066685229012464</v>
      </c>
      <c r="AB197" s="13">
        <f t="shared" si="50"/>
        <v>0.22776102525442896</v>
      </c>
      <c r="AC197" s="13">
        <f t="shared" si="53"/>
        <v>0.27028344931836479</v>
      </c>
      <c r="AD197" s="13">
        <f t="shared" si="51"/>
        <v>0.77223897474557102</v>
      </c>
      <c r="AE197" s="13">
        <f t="shared" si="54"/>
        <v>0.29314687609774126</v>
      </c>
      <c r="AF197" s="13">
        <f t="shared" si="55"/>
        <v>31.836000000000002</v>
      </c>
      <c r="AG197" s="1"/>
      <c r="AH197" s="10">
        <f t="shared" si="56"/>
        <v>42277</v>
      </c>
      <c r="AI197" s="14">
        <f t="shared" si="57"/>
        <v>0.20550455692970229</v>
      </c>
      <c r="AJ197" s="14">
        <f t="shared" si="58"/>
        <v>0.29314687609774126</v>
      </c>
      <c r="AK197" s="14">
        <f t="shared" si="59"/>
        <v>6.7103064829766884E-2</v>
      </c>
      <c r="AL197" s="1"/>
      <c r="AM197" s="15">
        <f t="shared" si="60"/>
        <v>0.40730789897904351</v>
      </c>
      <c r="AN197" s="15">
        <f t="shared" si="61"/>
        <v>0.24735805122693891</v>
      </c>
      <c r="AO197" s="15">
        <f t="shared" si="62"/>
        <v>0.34533404979401761</v>
      </c>
      <c r="AP197" s="1"/>
      <c r="AQ197" s="11">
        <f t="shared" si="63"/>
        <v>42277</v>
      </c>
      <c r="AR197" s="12">
        <f t="shared" si="64"/>
        <v>0.20550455692970229</v>
      </c>
      <c r="AS197" s="12">
        <f t="shared" si="65"/>
        <v>0.11940103819564098</v>
      </c>
      <c r="AT197" s="12">
        <f t="shared" si="66"/>
        <v>1.6598483347646079E-2</v>
      </c>
      <c r="AU197" s="12">
        <f t="shared" si="67"/>
        <v>6.950503538641524E-2</v>
      </c>
      <c r="AV197" s="1"/>
    </row>
    <row r="198" spans="1:48" x14ac:dyDescent="0.3">
      <c r="A198" s="16" t="s">
        <v>253</v>
      </c>
      <c r="N198" s="1"/>
      <c r="O198" s="16" t="s">
        <v>253</v>
      </c>
      <c r="P198" s="19">
        <v>42308</v>
      </c>
      <c r="Q198" s="20">
        <v>243.768</v>
      </c>
      <c r="R198" s="20">
        <v>78.397999999999996</v>
      </c>
      <c r="S198" s="20">
        <v>145.88800000000001</v>
      </c>
      <c r="T198" s="20">
        <v>19.343</v>
      </c>
      <c r="U198" s="20">
        <v>289.23599999999999</v>
      </c>
      <c r="V198" s="20">
        <v>7.2830000000000004</v>
      </c>
      <c r="W198" s="20">
        <v>288.53800000000001</v>
      </c>
      <c r="X198" s="20">
        <v>24.661999999999999</v>
      </c>
      <c r="Y198" s="21">
        <v>320.71100000000001</v>
      </c>
      <c r="Z198" s="1"/>
      <c r="AA198" s="13">
        <f t="shared" si="52"/>
        <v>0.29509163097942714</v>
      </c>
      <c r="AB198" s="13">
        <f t="shared" si="50"/>
        <v>0.22798560025043044</v>
      </c>
      <c r="AC198" s="13">
        <f t="shared" si="53"/>
        <v>0.22787114164830591</v>
      </c>
      <c r="AD198" s="13">
        <f t="shared" si="51"/>
        <v>0.77201439974956954</v>
      </c>
      <c r="AE198" s="13">
        <f t="shared" si="54"/>
        <v>0.24319644525758921</v>
      </c>
      <c r="AF198" s="13">
        <f t="shared" si="55"/>
        <v>31.945</v>
      </c>
      <c r="AG198" s="1"/>
      <c r="AH198" s="10">
        <f t="shared" si="56"/>
        <v>42308</v>
      </c>
      <c r="AI198" s="14">
        <f t="shared" si="57"/>
        <v>0.18576665735093384</v>
      </c>
      <c r="AJ198" s="14">
        <f t="shared" si="58"/>
        <v>0.24319644525758921</v>
      </c>
      <c r="AK198" s="14">
        <f t="shared" si="59"/>
        <v>-0.17380356092019453</v>
      </c>
      <c r="AL198" s="1"/>
      <c r="AM198" s="15">
        <f t="shared" si="60"/>
        <v>0.40747212939105593</v>
      </c>
      <c r="AN198" s="15">
        <f t="shared" si="61"/>
        <v>0.24672823286308326</v>
      </c>
      <c r="AO198" s="15">
        <f t="shared" si="62"/>
        <v>0.34579963774586076</v>
      </c>
      <c r="AP198" s="1"/>
      <c r="AQ198" s="11">
        <f t="shared" si="63"/>
        <v>42308</v>
      </c>
      <c r="AR198" s="12">
        <f t="shared" si="64"/>
        <v>0.18576665735093384</v>
      </c>
      <c r="AS198" s="12">
        <f t="shared" si="65"/>
        <v>9.909577340944524E-2</v>
      </c>
      <c r="AT198" s="12">
        <f t="shared" si="66"/>
        <v>-4.2882245451150831E-2</v>
      </c>
      <c r="AU198" s="12">
        <f t="shared" si="67"/>
        <v>0.12955312939263944</v>
      </c>
      <c r="AV198" s="1"/>
    </row>
    <row r="199" spans="1:48" x14ac:dyDescent="0.3">
      <c r="A199" s="16" t="s">
        <v>254</v>
      </c>
      <c r="N199" s="1"/>
      <c r="O199" s="16" t="s">
        <v>254</v>
      </c>
      <c r="P199" s="19">
        <v>42338</v>
      </c>
      <c r="Q199" s="20">
        <v>244.24100000000001</v>
      </c>
      <c r="R199" s="20">
        <v>78.593999999999994</v>
      </c>
      <c r="S199" s="20">
        <v>145.72300000000001</v>
      </c>
      <c r="T199" s="20">
        <v>19.268000000000001</v>
      </c>
      <c r="U199" s="20">
        <v>289.95299999999997</v>
      </c>
      <c r="V199" s="20">
        <v>7.3209999999999997</v>
      </c>
      <c r="W199" s="20">
        <v>289.16899999999998</v>
      </c>
      <c r="X199" s="20">
        <v>24.780999999999999</v>
      </c>
      <c r="Y199" s="21">
        <v>321.83980000000003</v>
      </c>
      <c r="Z199" s="1"/>
      <c r="AA199" s="13">
        <f t="shared" si="52"/>
        <v>0.24789445297266344</v>
      </c>
      <c r="AB199" s="13">
        <f t="shared" si="50"/>
        <v>0.22805432683321913</v>
      </c>
      <c r="AC199" s="13">
        <f t="shared" si="53"/>
        <v>0.21868869958201476</v>
      </c>
      <c r="AD199" s="13">
        <f t="shared" si="51"/>
        <v>0.77194567316678098</v>
      </c>
      <c r="AE199" s="13">
        <f t="shared" si="54"/>
        <v>0.22534919801117617</v>
      </c>
      <c r="AF199" s="13">
        <f t="shared" si="55"/>
        <v>32.101999999999997</v>
      </c>
      <c r="AG199" s="1"/>
      <c r="AH199" s="10">
        <f t="shared" si="56"/>
        <v>42338</v>
      </c>
      <c r="AI199" s="14">
        <f t="shared" si="57"/>
        <v>0.19403695316859193</v>
      </c>
      <c r="AJ199" s="14">
        <f t="shared" si="58"/>
        <v>0.22534919801117617</v>
      </c>
      <c r="AK199" s="14">
        <f t="shared" si="59"/>
        <v>-0.11310046062732509</v>
      </c>
      <c r="AL199" s="1"/>
      <c r="AM199" s="15">
        <f t="shared" si="60"/>
        <v>0.40845357151945438</v>
      </c>
      <c r="AN199" s="15">
        <f t="shared" si="61"/>
        <v>0.24515866351120955</v>
      </c>
      <c r="AO199" s="15">
        <f t="shared" si="62"/>
        <v>0.3463877649693361</v>
      </c>
      <c r="AP199" s="1"/>
      <c r="AQ199" s="11">
        <f t="shared" si="63"/>
        <v>42338</v>
      </c>
      <c r="AR199" s="12">
        <f t="shared" si="64"/>
        <v>0.19403695316859193</v>
      </c>
      <c r="AS199" s="12">
        <f t="shared" si="65"/>
        <v>9.2044684766709628E-2</v>
      </c>
      <c r="AT199" s="12">
        <f t="shared" si="66"/>
        <v>-2.7727557769897198E-2</v>
      </c>
      <c r="AU199" s="12">
        <f t="shared" si="67"/>
        <v>0.12971982617177949</v>
      </c>
      <c r="AV199" s="1"/>
    </row>
    <row r="200" spans="1:48" x14ac:dyDescent="0.3">
      <c r="A200" s="16" t="s">
        <v>255</v>
      </c>
      <c r="N200" s="1"/>
      <c r="O200" s="16" t="s">
        <v>255</v>
      </c>
      <c r="P200" s="19">
        <v>42369</v>
      </c>
      <c r="Q200" s="20">
        <v>244.547</v>
      </c>
      <c r="R200" s="20">
        <v>79.168999999999997</v>
      </c>
      <c r="S200" s="20">
        <v>145.624</v>
      </c>
      <c r="T200" s="20">
        <v>19.613</v>
      </c>
      <c r="U200" s="20">
        <v>290.72300000000001</v>
      </c>
      <c r="V200" s="20">
        <v>7.7329999999999997</v>
      </c>
      <c r="W200" s="20">
        <v>289.88299999999998</v>
      </c>
      <c r="X200" s="20">
        <v>24.227</v>
      </c>
      <c r="Y200" s="21">
        <v>322.3141</v>
      </c>
      <c r="Z200" s="1"/>
      <c r="AA200" s="13">
        <f t="shared" si="52"/>
        <v>0.26556028045925384</v>
      </c>
      <c r="AB200" s="13">
        <f t="shared" si="50"/>
        <v>0.24195869837296619</v>
      </c>
      <c r="AC200" s="13">
        <f t="shared" si="53"/>
        <v>0.24691443411983816</v>
      </c>
      <c r="AD200" s="13">
        <f t="shared" si="51"/>
        <v>0.75804130162703376</v>
      </c>
      <c r="AE200" s="13">
        <f t="shared" si="54"/>
        <v>0.25142595883018548</v>
      </c>
      <c r="AF200" s="13">
        <f t="shared" si="55"/>
        <v>31.96</v>
      </c>
      <c r="AG200" s="1"/>
      <c r="AH200" s="10">
        <f t="shared" si="56"/>
        <v>42369</v>
      </c>
      <c r="AI200" s="14">
        <f t="shared" si="57"/>
        <v>0.12528609037793947</v>
      </c>
      <c r="AJ200" s="14">
        <f t="shared" si="58"/>
        <v>0.25142595883018548</v>
      </c>
      <c r="AK200" s="14">
        <f t="shared" si="59"/>
        <v>-6.7937113564789334E-2</v>
      </c>
      <c r="AL200" s="1"/>
      <c r="AM200" s="15">
        <f t="shared" si="60"/>
        <v>0.40369336482714197</v>
      </c>
      <c r="AN200" s="15">
        <f t="shared" si="61"/>
        <v>0.24773585620634339</v>
      </c>
      <c r="AO200" s="15">
        <f t="shared" si="62"/>
        <v>0.34857077896651467</v>
      </c>
      <c r="AP200" s="1"/>
      <c r="AQ200" s="11">
        <f t="shared" si="63"/>
        <v>42369</v>
      </c>
      <c r="AR200" s="12">
        <f t="shared" si="64"/>
        <v>0.12528609037793947</v>
      </c>
      <c r="AS200" s="12">
        <f t="shared" si="65"/>
        <v>0.10149899132504804</v>
      </c>
      <c r="AT200" s="12">
        <f t="shared" si="66"/>
        <v>-1.6830458997160673E-2</v>
      </c>
      <c r="AU200" s="12">
        <f t="shared" si="67"/>
        <v>4.0617558050052106E-2</v>
      </c>
      <c r="AV200" s="1"/>
    </row>
    <row r="201" spans="1:48" x14ac:dyDescent="0.3">
      <c r="A201" s="16" t="s">
        <v>256</v>
      </c>
      <c r="N201" s="1"/>
      <c r="O201" s="16" t="s">
        <v>256</v>
      </c>
      <c r="P201" s="19">
        <v>42400</v>
      </c>
      <c r="Q201" s="20">
        <v>244.95500000000001</v>
      </c>
      <c r="R201" s="20">
        <v>79.281000000000006</v>
      </c>
      <c r="S201" s="20">
        <v>145.376</v>
      </c>
      <c r="T201" s="20">
        <v>19.609000000000002</v>
      </c>
      <c r="U201" s="20">
        <v>291.7</v>
      </c>
      <c r="V201" s="20">
        <v>7.7409999999999997</v>
      </c>
      <c r="W201" s="20">
        <v>290.69400000000002</v>
      </c>
      <c r="X201" s="20">
        <v>24.25</v>
      </c>
      <c r="Y201" s="21">
        <v>323.18579999999997</v>
      </c>
      <c r="Z201" s="1"/>
      <c r="AA201" s="13">
        <f t="shared" si="52"/>
        <v>0.33605872256408098</v>
      </c>
      <c r="AB201" s="13">
        <f t="shared" si="50"/>
        <v>0.24197430527335811</v>
      </c>
      <c r="AC201" s="13">
        <f t="shared" si="53"/>
        <v>0.2797680443489492</v>
      </c>
      <c r="AD201" s="13">
        <f t="shared" si="51"/>
        <v>0.75802569472664183</v>
      </c>
      <c r="AE201" s="13">
        <f t="shared" si="54"/>
        <v>0.29338894210342187</v>
      </c>
      <c r="AF201" s="13">
        <f t="shared" si="55"/>
        <v>31.991</v>
      </c>
      <c r="AG201" s="1"/>
      <c r="AH201" s="10">
        <f t="shared" si="56"/>
        <v>42400</v>
      </c>
      <c r="AI201" s="14">
        <f t="shared" si="57"/>
        <v>0.16683909432543251</v>
      </c>
      <c r="AJ201" s="14">
        <f t="shared" si="58"/>
        <v>0.29338894210342187</v>
      </c>
      <c r="AK201" s="14">
        <f t="shared" si="59"/>
        <v>-0.17030159863758065</v>
      </c>
      <c r="AL201" s="1"/>
      <c r="AM201" s="15">
        <f t="shared" si="60"/>
        <v>0.40351408281933876</v>
      </c>
      <c r="AN201" s="15">
        <f t="shared" si="61"/>
        <v>0.24733542715152432</v>
      </c>
      <c r="AO201" s="15">
        <f t="shared" si="62"/>
        <v>0.3491504900291369</v>
      </c>
      <c r="AP201" s="1"/>
      <c r="AQ201" s="11">
        <f t="shared" si="63"/>
        <v>42400</v>
      </c>
      <c r="AR201" s="12">
        <f t="shared" si="64"/>
        <v>0.16683909432543251</v>
      </c>
      <c r="AS201" s="12">
        <f t="shared" si="65"/>
        <v>0.11838656988219835</v>
      </c>
      <c r="AT201" s="12">
        <f t="shared" si="66"/>
        <v>-4.2121618643613461E-2</v>
      </c>
      <c r="AU201" s="12">
        <f t="shared" si="67"/>
        <v>9.0574143086847608E-2</v>
      </c>
      <c r="AV201" s="1"/>
    </row>
    <row r="202" spans="1:48" x14ac:dyDescent="0.3">
      <c r="A202" s="16" t="s">
        <v>257</v>
      </c>
      <c r="N202" s="1"/>
      <c r="O202" s="16" t="s">
        <v>257</v>
      </c>
      <c r="P202" s="19">
        <v>42429</v>
      </c>
      <c r="Q202" s="20">
        <v>245.51</v>
      </c>
      <c r="R202" s="20">
        <v>79.588999999999999</v>
      </c>
      <c r="S202" s="20">
        <v>145.67400000000001</v>
      </c>
      <c r="T202" s="20">
        <v>19.745999999999999</v>
      </c>
      <c r="U202" s="20">
        <v>292.61700000000002</v>
      </c>
      <c r="V202" s="20">
        <v>7.7549999999999999</v>
      </c>
      <c r="W202" s="20">
        <v>291.45</v>
      </c>
      <c r="X202" s="20">
        <v>24.280999999999999</v>
      </c>
      <c r="Y202" s="21">
        <v>323.84289999999999</v>
      </c>
      <c r="Z202" s="1"/>
      <c r="AA202" s="13">
        <f t="shared" si="52"/>
        <v>0.31436407267741995</v>
      </c>
      <c r="AB202" s="13">
        <f t="shared" si="50"/>
        <v>0.24207141965289047</v>
      </c>
      <c r="AC202" s="13">
        <f t="shared" si="53"/>
        <v>0.26006728725049832</v>
      </c>
      <c r="AD202" s="13">
        <f t="shared" si="51"/>
        <v>0.75792858034710942</v>
      </c>
      <c r="AE202" s="13">
        <f t="shared" si="54"/>
        <v>0.27321098718138159</v>
      </c>
      <c r="AF202" s="13">
        <f t="shared" si="55"/>
        <v>32.036000000000001</v>
      </c>
      <c r="AG202" s="1"/>
      <c r="AH202" s="10">
        <f t="shared" si="56"/>
        <v>42429</v>
      </c>
      <c r="AI202" s="14">
        <f t="shared" si="57"/>
        <v>0.2265722275519905</v>
      </c>
      <c r="AJ202" s="14">
        <f t="shared" si="58"/>
        <v>0.27321098718138159</v>
      </c>
      <c r="AK202" s="14">
        <f t="shared" si="59"/>
        <v>0.20498569227382912</v>
      </c>
      <c r="AL202" s="1"/>
      <c r="AM202" s="15">
        <f t="shared" si="60"/>
        <v>0.40251793589566398</v>
      </c>
      <c r="AN202" s="15">
        <f t="shared" si="61"/>
        <v>0.24809961175539333</v>
      </c>
      <c r="AO202" s="15">
        <f t="shared" si="62"/>
        <v>0.34938245234894272</v>
      </c>
      <c r="AP202" s="1"/>
      <c r="AQ202" s="11">
        <f t="shared" si="63"/>
        <v>42429</v>
      </c>
      <c r="AR202" s="12">
        <f t="shared" si="64"/>
        <v>0.2265722275519905</v>
      </c>
      <c r="AS202" s="12">
        <f t="shared" si="65"/>
        <v>0.10997232262426643</v>
      </c>
      <c r="AT202" s="12">
        <f t="shared" si="66"/>
        <v>5.0856870668547535E-2</v>
      </c>
      <c r="AU202" s="12">
        <f t="shared" si="67"/>
        <v>6.5743034259176533E-2</v>
      </c>
      <c r="AV202" s="1"/>
    </row>
    <row r="203" spans="1:48" x14ac:dyDescent="0.3">
      <c r="A203" s="16" t="s">
        <v>258</v>
      </c>
      <c r="N203" s="1"/>
      <c r="O203" s="16" t="s">
        <v>258</v>
      </c>
      <c r="P203" s="19">
        <v>42460</v>
      </c>
      <c r="Q203" s="20">
        <v>245.91300000000001</v>
      </c>
      <c r="R203" s="20">
        <v>79.465999999999994</v>
      </c>
      <c r="S203" s="20">
        <v>145.59800000000001</v>
      </c>
      <c r="T203" s="20">
        <v>19.73</v>
      </c>
      <c r="U203" s="20">
        <v>293.471</v>
      </c>
      <c r="V203" s="20">
        <v>7.7409999999999997</v>
      </c>
      <c r="W203" s="20">
        <v>292.14400000000001</v>
      </c>
      <c r="X203" s="20">
        <v>24.225000000000001</v>
      </c>
      <c r="Y203" s="21">
        <v>324.53910000000002</v>
      </c>
      <c r="Z203" s="1"/>
      <c r="AA203" s="13">
        <f t="shared" si="52"/>
        <v>0.29184907233688051</v>
      </c>
      <c r="AB203" s="13">
        <f t="shared" ref="AB203:AB266" si="68">$V203/($V203+$X203)</f>
        <v>0.2421635487705687</v>
      </c>
      <c r="AC203" s="13">
        <f t="shared" si="53"/>
        <v>0.23811974609710962</v>
      </c>
      <c r="AD203" s="13">
        <f t="shared" ref="AD203:AD266" si="69">$X203/($V203+$X203)</f>
        <v>0.75783645122943133</v>
      </c>
      <c r="AE203" s="13">
        <f t="shared" si="54"/>
        <v>0.25113103041238416</v>
      </c>
      <c r="AF203" s="13">
        <f t="shared" si="55"/>
        <v>31.966000000000001</v>
      </c>
      <c r="AG203" s="1"/>
      <c r="AH203" s="10">
        <f t="shared" si="56"/>
        <v>42460</v>
      </c>
      <c r="AI203" s="14">
        <f t="shared" si="57"/>
        <v>0.16414809987374038</v>
      </c>
      <c r="AJ203" s="14">
        <f t="shared" si="58"/>
        <v>0.25113103041238416</v>
      </c>
      <c r="AK203" s="14">
        <f t="shared" si="59"/>
        <v>-5.2171286571380891E-2</v>
      </c>
      <c r="AL203" s="1"/>
      <c r="AM203" s="15">
        <f t="shared" si="60"/>
        <v>0.40226008607454766</v>
      </c>
      <c r="AN203" s="15">
        <f t="shared" si="61"/>
        <v>0.2482822842473511</v>
      </c>
      <c r="AO203" s="15">
        <f t="shared" si="62"/>
        <v>0.34945762967810123</v>
      </c>
      <c r="AP203" s="1"/>
      <c r="AQ203" s="11">
        <f t="shared" si="63"/>
        <v>42460</v>
      </c>
      <c r="AR203" s="12">
        <f t="shared" si="64"/>
        <v>0.16414809987374038</v>
      </c>
      <c r="AS203" s="12">
        <f t="shared" si="65"/>
        <v>0.10101998990967549</v>
      </c>
      <c r="AT203" s="12">
        <f t="shared" si="66"/>
        <v>-1.2953206202065602E-2</v>
      </c>
      <c r="AU203" s="12">
        <f t="shared" si="67"/>
        <v>7.608131616613048E-2</v>
      </c>
      <c r="AV203" s="1"/>
    </row>
    <row r="204" spans="1:48" x14ac:dyDescent="0.3">
      <c r="A204" s="16" t="s">
        <v>259</v>
      </c>
      <c r="N204" s="1"/>
      <c r="O204" s="16" t="s">
        <v>259</v>
      </c>
      <c r="P204" s="19">
        <v>42490</v>
      </c>
      <c r="Q204" s="20">
        <v>246.55099999999999</v>
      </c>
      <c r="R204" s="20">
        <v>79.295000000000002</v>
      </c>
      <c r="S204" s="20">
        <v>145.78700000000001</v>
      </c>
      <c r="T204" s="20">
        <v>19.663</v>
      </c>
      <c r="U204" s="20">
        <v>294.39699999999999</v>
      </c>
      <c r="V204" s="20">
        <v>7.7220000000000004</v>
      </c>
      <c r="W204" s="20">
        <v>293.00599999999997</v>
      </c>
      <c r="X204" s="20">
        <v>24.175000000000001</v>
      </c>
      <c r="Y204" s="21">
        <v>325.49079999999998</v>
      </c>
      <c r="Z204" s="1"/>
      <c r="AA204" s="13">
        <f t="shared" si="52"/>
        <v>0.31553373246420158</v>
      </c>
      <c r="AB204" s="13">
        <f t="shared" si="68"/>
        <v>0.24209173276483681</v>
      </c>
      <c r="AC204" s="13">
        <f t="shared" si="53"/>
        <v>0.29505997042553744</v>
      </c>
      <c r="AD204" s="13">
        <f t="shared" si="69"/>
        <v>0.75790826723516314</v>
      </c>
      <c r="AE204" s="13">
        <f t="shared" si="54"/>
        <v>0.30001649895369259</v>
      </c>
      <c r="AF204" s="13">
        <f t="shared" si="55"/>
        <v>31.897000000000002</v>
      </c>
      <c r="AG204" s="1"/>
      <c r="AH204" s="10">
        <f t="shared" si="56"/>
        <v>42490</v>
      </c>
      <c r="AI204" s="14">
        <f t="shared" si="57"/>
        <v>0.25944134714308587</v>
      </c>
      <c r="AJ204" s="14">
        <f t="shared" si="58"/>
        <v>0.30001649895369259</v>
      </c>
      <c r="AK204" s="14">
        <f t="shared" si="59"/>
        <v>0.12980947540487708</v>
      </c>
      <c r="AL204" s="1"/>
      <c r="AM204" s="15">
        <f t="shared" si="60"/>
        <v>0.40225739327826471</v>
      </c>
      <c r="AN204" s="15">
        <f t="shared" si="61"/>
        <v>0.24797275994703322</v>
      </c>
      <c r="AO204" s="15">
        <f t="shared" si="62"/>
        <v>0.34976984677470213</v>
      </c>
      <c r="AP204" s="1"/>
      <c r="AQ204" s="11">
        <f t="shared" si="63"/>
        <v>42490</v>
      </c>
      <c r="AR204" s="12">
        <f t="shared" si="64"/>
        <v>0.25944134714308587</v>
      </c>
      <c r="AS204" s="12">
        <f t="shared" si="65"/>
        <v>0.12068385480958362</v>
      </c>
      <c r="AT204" s="12">
        <f t="shared" si="66"/>
        <v>3.2189213883423898E-2</v>
      </c>
      <c r="AU204" s="12">
        <f t="shared" si="67"/>
        <v>0.10656827845007837</v>
      </c>
      <c r="AV204" s="1"/>
    </row>
    <row r="205" spans="1:48" x14ac:dyDescent="0.3">
      <c r="A205" s="16" t="s">
        <v>260</v>
      </c>
      <c r="N205" s="1"/>
      <c r="O205" s="16" t="s">
        <v>260</v>
      </c>
      <c r="P205" s="19">
        <v>42521</v>
      </c>
      <c r="Q205" s="20">
        <v>247.137</v>
      </c>
      <c r="R205" s="20">
        <v>79.153000000000006</v>
      </c>
      <c r="S205" s="20">
        <v>145.81399999999999</v>
      </c>
      <c r="T205" s="20">
        <v>19.541</v>
      </c>
      <c r="U205" s="20">
        <v>295.37099999999998</v>
      </c>
      <c r="V205" s="20">
        <v>7.7130000000000001</v>
      </c>
      <c r="W205" s="20">
        <v>294.00900000000001</v>
      </c>
      <c r="X205" s="20">
        <v>24.151</v>
      </c>
      <c r="Y205" s="21">
        <v>326.42059999999998</v>
      </c>
      <c r="Z205" s="1"/>
      <c r="AA205" s="13">
        <f t="shared" si="52"/>
        <v>0.3308457626945982</v>
      </c>
      <c r="AB205" s="13">
        <f t="shared" si="68"/>
        <v>0.2420600050213407</v>
      </c>
      <c r="AC205" s="13">
        <f t="shared" si="53"/>
        <v>0.34231380927354227</v>
      </c>
      <c r="AD205" s="13">
        <f t="shared" si="69"/>
        <v>0.75793999497865927</v>
      </c>
      <c r="AE205" s="13">
        <f t="shared" si="54"/>
        <v>0.33953785386105811</v>
      </c>
      <c r="AF205" s="13">
        <f t="shared" si="55"/>
        <v>31.864000000000001</v>
      </c>
      <c r="AG205" s="1"/>
      <c r="AH205" s="10">
        <f t="shared" si="56"/>
        <v>42521</v>
      </c>
      <c r="AI205" s="14">
        <f t="shared" si="57"/>
        <v>0.23767901975656672</v>
      </c>
      <c r="AJ205" s="14">
        <f t="shared" si="58"/>
        <v>0.33953785386105811</v>
      </c>
      <c r="AK205" s="14">
        <f t="shared" si="59"/>
        <v>1.8520169836807678E-2</v>
      </c>
      <c r="AL205" s="1"/>
      <c r="AM205" s="15">
        <f t="shared" si="60"/>
        <v>0.40256212651447193</v>
      </c>
      <c r="AN205" s="15">
        <f t="shared" si="61"/>
        <v>0.24687630285649312</v>
      </c>
      <c r="AO205" s="15">
        <f t="shared" si="62"/>
        <v>0.35056157062903492</v>
      </c>
      <c r="AP205" s="1"/>
      <c r="AQ205" s="11">
        <f t="shared" si="63"/>
        <v>42521</v>
      </c>
      <c r="AR205" s="12">
        <f t="shared" si="64"/>
        <v>0.23767901975656672</v>
      </c>
      <c r="AS205" s="12">
        <f t="shared" si="65"/>
        <v>0.13668508048246755</v>
      </c>
      <c r="AT205" s="12">
        <f t="shared" si="66"/>
        <v>4.5721910575854214E-3</v>
      </c>
      <c r="AU205" s="12">
        <f t="shared" si="67"/>
        <v>9.6421748216513739E-2</v>
      </c>
      <c r="AV205" s="1"/>
    </row>
    <row r="206" spans="1:48" x14ac:dyDescent="0.3">
      <c r="A206" s="16" t="s">
        <v>261</v>
      </c>
      <c r="N206" s="1"/>
      <c r="O206" s="16" t="s">
        <v>261</v>
      </c>
      <c r="P206" s="19">
        <v>42551</v>
      </c>
      <c r="Q206" s="20">
        <v>247.54</v>
      </c>
      <c r="R206" s="20">
        <v>78.974999999999994</v>
      </c>
      <c r="S206" s="20">
        <v>145.452</v>
      </c>
      <c r="T206" s="20">
        <v>19.385999999999999</v>
      </c>
      <c r="U206" s="20">
        <v>296.30599999999998</v>
      </c>
      <c r="V206" s="20">
        <v>7.71</v>
      </c>
      <c r="W206" s="20">
        <v>294.91300000000001</v>
      </c>
      <c r="X206" s="20">
        <v>24.148</v>
      </c>
      <c r="Y206" s="21">
        <v>327.37439999999998</v>
      </c>
      <c r="Z206" s="1"/>
      <c r="AA206" s="13">
        <f t="shared" si="52"/>
        <v>0.31655104935826017</v>
      </c>
      <c r="AB206" s="13">
        <f t="shared" si="68"/>
        <v>0.24201142570155063</v>
      </c>
      <c r="AC206" s="13">
        <f t="shared" si="53"/>
        <v>0.30747358074072473</v>
      </c>
      <c r="AD206" s="13">
        <f t="shared" si="69"/>
        <v>0.75798857429844935</v>
      </c>
      <c r="AE206" s="13">
        <f t="shared" si="54"/>
        <v>0.30967043186261556</v>
      </c>
      <c r="AF206" s="13">
        <f t="shared" si="55"/>
        <v>31.858000000000001</v>
      </c>
      <c r="AG206" s="1"/>
      <c r="AH206" s="10">
        <f t="shared" si="56"/>
        <v>42551</v>
      </c>
      <c r="AI206" s="14">
        <f t="shared" si="57"/>
        <v>0.16306744841929438</v>
      </c>
      <c r="AJ206" s="14">
        <f t="shared" si="58"/>
        <v>0.30967043186261556</v>
      </c>
      <c r="AK206" s="14">
        <f t="shared" si="59"/>
        <v>-0.24826148380813559</v>
      </c>
      <c r="AL206" s="1"/>
      <c r="AM206" s="15">
        <f t="shared" si="60"/>
        <v>0.40339347894903455</v>
      </c>
      <c r="AN206" s="15">
        <f t="shared" si="61"/>
        <v>0.24547008547008548</v>
      </c>
      <c r="AO206" s="15">
        <f t="shared" si="62"/>
        <v>0.35113643558087992</v>
      </c>
      <c r="AP206" s="1"/>
      <c r="AQ206" s="11">
        <f t="shared" si="63"/>
        <v>42551</v>
      </c>
      <c r="AR206" s="12">
        <f t="shared" si="64"/>
        <v>0.16306744841929438</v>
      </c>
      <c r="AS206" s="12">
        <f t="shared" si="65"/>
        <v>0.12491903283671045</v>
      </c>
      <c r="AT206" s="12">
        <f t="shared" si="66"/>
        <v>-6.0940767649313284E-2</v>
      </c>
      <c r="AU206" s="12">
        <f t="shared" si="67"/>
        <v>9.9089183231897221E-2</v>
      </c>
      <c r="AV206" s="1"/>
    </row>
    <row r="207" spans="1:48" x14ac:dyDescent="0.3">
      <c r="A207" s="16" t="s">
        <v>262</v>
      </c>
      <c r="N207" s="1"/>
      <c r="O207" s="16" t="s">
        <v>262</v>
      </c>
      <c r="P207" s="19">
        <v>42582</v>
      </c>
      <c r="Q207" s="20">
        <v>247.82900000000001</v>
      </c>
      <c r="R207" s="20">
        <v>79.085999999999999</v>
      </c>
      <c r="S207" s="20">
        <v>145.17500000000001</v>
      </c>
      <c r="T207" s="20">
        <v>19.326000000000001</v>
      </c>
      <c r="U207" s="20">
        <v>297.19200000000001</v>
      </c>
      <c r="V207" s="20">
        <v>7.7480000000000002</v>
      </c>
      <c r="W207" s="20">
        <v>295.75299999999999</v>
      </c>
      <c r="X207" s="20">
        <v>24.257000000000001</v>
      </c>
      <c r="Y207" s="21">
        <v>327.73180000000002</v>
      </c>
      <c r="Z207" s="1"/>
      <c r="AA207" s="13">
        <f t="shared" si="52"/>
        <v>0.29901520725197361</v>
      </c>
      <c r="AB207" s="13">
        <f t="shared" si="68"/>
        <v>0.24208717387908138</v>
      </c>
      <c r="AC207" s="13">
        <f t="shared" si="53"/>
        <v>0.28482976335393317</v>
      </c>
      <c r="AD207" s="13">
        <f t="shared" si="69"/>
        <v>0.75791282612091859</v>
      </c>
      <c r="AE207" s="13">
        <f t="shared" si="54"/>
        <v>0.28826387737743003</v>
      </c>
      <c r="AF207" s="13">
        <f t="shared" si="55"/>
        <v>32.005000000000003</v>
      </c>
      <c r="AG207" s="1"/>
      <c r="AH207" s="10">
        <f t="shared" si="56"/>
        <v>42582</v>
      </c>
      <c r="AI207" s="14">
        <f t="shared" si="57"/>
        <v>0.11674880827341669</v>
      </c>
      <c r="AJ207" s="14">
        <f t="shared" si="58"/>
        <v>0.28826387737743003</v>
      </c>
      <c r="AK207" s="14">
        <f t="shared" si="59"/>
        <v>-0.19044083271456344</v>
      </c>
      <c r="AL207" s="1"/>
      <c r="AM207" s="15">
        <f t="shared" si="60"/>
        <v>0.40468603798396685</v>
      </c>
      <c r="AN207" s="15">
        <f t="shared" si="61"/>
        <v>0.24436689173810788</v>
      </c>
      <c r="AO207" s="15">
        <f t="shared" si="62"/>
        <v>0.35094707027792527</v>
      </c>
      <c r="AP207" s="1"/>
      <c r="AQ207" s="11">
        <f t="shared" si="63"/>
        <v>42582</v>
      </c>
      <c r="AR207" s="12">
        <f t="shared" si="64"/>
        <v>0.11674880827341669</v>
      </c>
      <c r="AS207" s="12">
        <f t="shared" si="65"/>
        <v>0.11665636642976822</v>
      </c>
      <c r="AT207" s="12">
        <f t="shared" si="66"/>
        <v>-4.6537434350474839E-2</v>
      </c>
      <c r="AU207" s="12">
        <f t="shared" si="67"/>
        <v>4.6629876194123308E-2</v>
      </c>
      <c r="AV207" s="1"/>
    </row>
    <row r="208" spans="1:48" x14ac:dyDescent="0.3">
      <c r="A208" s="16" t="s">
        <v>263</v>
      </c>
      <c r="N208" s="1"/>
      <c r="O208" s="16" t="s">
        <v>263</v>
      </c>
      <c r="P208" s="19">
        <v>42613</v>
      </c>
      <c r="Q208" s="20">
        <v>248.423</v>
      </c>
      <c r="R208" s="20">
        <v>79.183000000000007</v>
      </c>
      <c r="S208" s="20">
        <v>145.29599999999999</v>
      </c>
      <c r="T208" s="20">
        <v>19.344000000000001</v>
      </c>
      <c r="U208" s="20">
        <v>298.029</v>
      </c>
      <c r="V208" s="20">
        <v>7.7690000000000001</v>
      </c>
      <c r="W208" s="20">
        <v>296.56700000000001</v>
      </c>
      <c r="X208" s="20">
        <v>24.315999999999999</v>
      </c>
      <c r="Y208" s="21">
        <v>328.57819999999998</v>
      </c>
      <c r="Z208" s="1"/>
      <c r="AA208" s="13">
        <f t="shared" si="52"/>
        <v>0.28163611402729494</v>
      </c>
      <c r="AB208" s="13">
        <f t="shared" si="68"/>
        <v>0.24213807074957144</v>
      </c>
      <c r="AC208" s="13">
        <f t="shared" si="53"/>
        <v>0.27522966799999882</v>
      </c>
      <c r="AD208" s="13">
        <f t="shared" si="69"/>
        <v>0.7578619292504285</v>
      </c>
      <c r="AE208" s="13">
        <f t="shared" si="54"/>
        <v>0.27678091248140951</v>
      </c>
      <c r="AF208" s="13">
        <f t="shared" si="55"/>
        <v>32.085000000000001</v>
      </c>
      <c r="AG208" s="1"/>
      <c r="AH208" s="10">
        <f t="shared" si="56"/>
        <v>42613</v>
      </c>
      <c r="AI208" s="14">
        <f t="shared" si="57"/>
        <v>0.2396813932187089</v>
      </c>
      <c r="AJ208" s="14">
        <f t="shared" si="58"/>
        <v>0.27678091248140951</v>
      </c>
      <c r="AK208" s="14">
        <f t="shared" si="59"/>
        <v>8.3347683829847349E-2</v>
      </c>
      <c r="AL208" s="1"/>
      <c r="AM208" s="15">
        <f t="shared" si="60"/>
        <v>0.4052006112423121</v>
      </c>
      <c r="AN208" s="15">
        <f t="shared" si="61"/>
        <v>0.2442948612707273</v>
      </c>
      <c r="AO208" s="15">
        <f t="shared" si="62"/>
        <v>0.35050452748696059</v>
      </c>
      <c r="AP208" s="1"/>
      <c r="AQ208" s="11">
        <f t="shared" si="63"/>
        <v>42613</v>
      </c>
      <c r="AR208" s="12">
        <f t="shared" si="64"/>
        <v>0.2396813932187089</v>
      </c>
      <c r="AS208" s="12">
        <f t="shared" si="65"/>
        <v>0.11215179491767202</v>
      </c>
      <c r="AT208" s="12">
        <f t="shared" si="66"/>
        <v>2.0361410858448999E-2</v>
      </c>
      <c r="AU208" s="12">
        <f t="shared" si="67"/>
        <v>0.10716818744258788</v>
      </c>
      <c r="AV208" s="1"/>
    </row>
    <row r="209" spans="1:48" x14ac:dyDescent="0.3">
      <c r="A209" s="16" t="s">
        <v>264</v>
      </c>
      <c r="N209" s="1"/>
      <c r="O209" s="16" t="s">
        <v>264</v>
      </c>
      <c r="P209" s="19">
        <v>42643</v>
      </c>
      <c r="Q209" s="20">
        <v>248.84200000000001</v>
      </c>
      <c r="R209" s="20">
        <v>79.137</v>
      </c>
      <c r="S209" s="20">
        <v>145.56</v>
      </c>
      <c r="T209" s="20">
        <v>19.353000000000002</v>
      </c>
      <c r="U209" s="20">
        <v>299.03500000000003</v>
      </c>
      <c r="V209" s="20">
        <v>7.7770000000000001</v>
      </c>
      <c r="W209" s="20">
        <v>297.625</v>
      </c>
      <c r="X209" s="20">
        <v>24.349</v>
      </c>
      <c r="Y209" s="21">
        <v>328.43119999999999</v>
      </c>
      <c r="Z209" s="1"/>
      <c r="AA209" s="13">
        <f t="shared" si="52"/>
        <v>0.33755104369039834</v>
      </c>
      <c r="AB209" s="13">
        <f t="shared" si="68"/>
        <v>0.24207806760879041</v>
      </c>
      <c r="AC209" s="13">
        <f t="shared" si="53"/>
        <v>0.35674906513536442</v>
      </c>
      <c r="AD209" s="13">
        <f t="shared" si="69"/>
        <v>0.75792193239120964</v>
      </c>
      <c r="AE209" s="13">
        <f t="shared" si="54"/>
        <v>0.35210164520205495</v>
      </c>
      <c r="AF209" s="13">
        <f t="shared" si="55"/>
        <v>32.125999999999998</v>
      </c>
      <c r="AG209" s="1"/>
      <c r="AH209" s="10">
        <f t="shared" si="56"/>
        <v>42643</v>
      </c>
      <c r="AI209" s="14">
        <f t="shared" si="57"/>
        <v>0.16866393208358774</v>
      </c>
      <c r="AJ209" s="14">
        <f t="shared" si="58"/>
        <v>0.35210164520205495</v>
      </c>
      <c r="AK209" s="14">
        <f t="shared" si="59"/>
        <v>0.18169805087546112</v>
      </c>
      <c r="AL209" s="1"/>
      <c r="AM209" s="15">
        <f t="shared" si="60"/>
        <v>0.40595423126982316</v>
      </c>
      <c r="AN209" s="15">
        <f t="shared" si="61"/>
        <v>0.24455058948405931</v>
      </c>
      <c r="AO209" s="15">
        <f t="shared" si="62"/>
        <v>0.3494951792461175</v>
      </c>
      <c r="AP209" s="1"/>
      <c r="AQ209" s="11">
        <f t="shared" si="63"/>
        <v>42643</v>
      </c>
      <c r="AR209" s="12">
        <f t="shared" si="64"/>
        <v>0.16866393208358774</v>
      </c>
      <c r="AS209" s="12">
        <f t="shared" si="65"/>
        <v>0.14293715270684024</v>
      </c>
      <c r="AT209" s="12">
        <f t="shared" si="66"/>
        <v>4.4434365449698615E-2</v>
      </c>
      <c r="AU209" s="12">
        <f t="shared" si="67"/>
        <v>-1.8707586072951116E-2</v>
      </c>
      <c r="AV209" s="1"/>
    </row>
    <row r="210" spans="1:48" x14ac:dyDescent="0.3">
      <c r="A210" s="16" t="s">
        <v>265</v>
      </c>
      <c r="N210" s="1"/>
      <c r="O210" s="16" t="s">
        <v>265</v>
      </c>
      <c r="P210" s="19">
        <v>42674</v>
      </c>
      <c r="Q210" s="20">
        <v>249.142</v>
      </c>
      <c r="R210" s="20">
        <v>79.192999999999998</v>
      </c>
      <c r="S210" s="20">
        <v>145.416</v>
      </c>
      <c r="T210" s="20">
        <v>19.347999999999999</v>
      </c>
      <c r="U210" s="20">
        <v>300.21499999999997</v>
      </c>
      <c r="V210" s="20">
        <v>7.8049999999999997</v>
      </c>
      <c r="W210" s="20">
        <v>298.49400000000003</v>
      </c>
      <c r="X210" s="20">
        <v>24.401</v>
      </c>
      <c r="Y210" s="21">
        <v>328.65899999999999</v>
      </c>
      <c r="Z210" s="1"/>
      <c r="AA210" s="13">
        <f t="shared" si="52"/>
        <v>0.39460263848711818</v>
      </c>
      <c r="AB210" s="13">
        <f t="shared" si="68"/>
        <v>0.2423461466807427</v>
      </c>
      <c r="AC210" s="13">
        <f t="shared" si="53"/>
        <v>0.29197816043680103</v>
      </c>
      <c r="AD210" s="13">
        <f t="shared" si="69"/>
        <v>0.75765385331925716</v>
      </c>
      <c r="AE210" s="13">
        <f t="shared" si="54"/>
        <v>0.31684880724741782</v>
      </c>
      <c r="AF210" s="13">
        <f t="shared" si="55"/>
        <v>32.206000000000003</v>
      </c>
      <c r="AG210" s="1"/>
      <c r="AH210" s="10">
        <f t="shared" si="56"/>
        <v>42674</v>
      </c>
      <c r="AI210" s="14">
        <f t="shared" si="57"/>
        <v>0.1205584266321533</v>
      </c>
      <c r="AJ210" s="14">
        <f t="shared" si="58"/>
        <v>0.31684880724741782</v>
      </c>
      <c r="AK210" s="14">
        <f t="shared" si="59"/>
        <v>-9.8928276999179332E-2</v>
      </c>
      <c r="AL210" s="1"/>
      <c r="AM210" s="15">
        <f t="shared" si="60"/>
        <v>0.40667735784728454</v>
      </c>
      <c r="AN210" s="15">
        <f t="shared" si="61"/>
        <v>0.24431452274822268</v>
      </c>
      <c r="AO210" s="15">
        <f t="shared" si="62"/>
        <v>0.34900811940449272</v>
      </c>
      <c r="AP210" s="1"/>
      <c r="AQ210" s="11">
        <f t="shared" si="63"/>
        <v>42674</v>
      </c>
      <c r="AR210" s="12">
        <f t="shared" si="64"/>
        <v>0.1205584266321533</v>
      </c>
      <c r="AS210" s="12">
        <f t="shared" si="65"/>
        <v>0.12885523576844343</v>
      </c>
      <c r="AT210" s="12">
        <f t="shared" si="66"/>
        <v>-2.4169614781358473E-2</v>
      </c>
      <c r="AU210" s="12">
        <f t="shared" si="67"/>
        <v>1.5872805645068339E-2</v>
      </c>
      <c r="AV210" s="1"/>
    </row>
    <row r="211" spans="1:48" x14ac:dyDescent="0.3">
      <c r="A211" s="16" t="s">
        <v>266</v>
      </c>
      <c r="N211" s="1"/>
      <c r="O211" s="16" t="s">
        <v>266</v>
      </c>
      <c r="P211" s="19">
        <v>42704</v>
      </c>
      <c r="Q211" s="20">
        <v>249.48099999999999</v>
      </c>
      <c r="R211" s="20">
        <v>79.319000000000003</v>
      </c>
      <c r="S211" s="20">
        <v>144.881</v>
      </c>
      <c r="T211" s="20">
        <v>19.23</v>
      </c>
      <c r="U211" s="20">
        <v>301.22300000000001</v>
      </c>
      <c r="V211" s="20">
        <v>7.8479999999999999</v>
      </c>
      <c r="W211" s="20">
        <v>299.459</v>
      </c>
      <c r="X211" s="20">
        <v>24.527999999999999</v>
      </c>
      <c r="Y211" s="21">
        <v>329.38290000000001</v>
      </c>
      <c r="Z211" s="1"/>
      <c r="AA211" s="13">
        <f t="shared" si="52"/>
        <v>0.33575937244976206</v>
      </c>
      <c r="AB211" s="13">
        <f t="shared" si="68"/>
        <v>0.24240177909562641</v>
      </c>
      <c r="AC211" s="13">
        <f t="shared" si="53"/>
        <v>0.32328958036007549</v>
      </c>
      <c r="AD211" s="13">
        <f t="shared" si="69"/>
        <v>0.75759822090437368</v>
      </c>
      <c r="AE211" s="13">
        <f t="shared" si="54"/>
        <v>0.32631228014756808</v>
      </c>
      <c r="AF211" s="13">
        <f t="shared" si="55"/>
        <v>32.375999999999998</v>
      </c>
      <c r="AG211" s="1"/>
      <c r="AH211" s="10">
        <f t="shared" si="56"/>
        <v>42704</v>
      </c>
      <c r="AI211" s="14">
        <f t="shared" si="57"/>
        <v>0.13606698188181784</v>
      </c>
      <c r="AJ211" s="14">
        <f t="shared" si="58"/>
        <v>0.32631228014756808</v>
      </c>
      <c r="AK211" s="14">
        <f t="shared" si="59"/>
        <v>-0.36790999614897713</v>
      </c>
      <c r="AL211" s="1"/>
      <c r="AM211" s="15">
        <f t="shared" si="60"/>
        <v>0.40817458616472718</v>
      </c>
      <c r="AN211" s="15">
        <f t="shared" si="61"/>
        <v>0.2424387599440235</v>
      </c>
      <c r="AO211" s="15">
        <f t="shared" si="62"/>
        <v>0.34938665389124934</v>
      </c>
      <c r="AP211" s="1"/>
      <c r="AQ211" s="11">
        <f t="shared" si="63"/>
        <v>42704</v>
      </c>
      <c r="AR211" s="12">
        <f t="shared" si="64"/>
        <v>0.13606698188181784</v>
      </c>
      <c r="AS211" s="12">
        <f t="shared" si="65"/>
        <v>0.13319237990970212</v>
      </c>
      <c r="AT211" s="12">
        <f t="shared" si="66"/>
        <v>-8.9195643237368477E-2</v>
      </c>
      <c r="AU211" s="12">
        <f t="shared" si="67"/>
        <v>9.2070245209484203E-2</v>
      </c>
      <c r="AV211" s="1"/>
    </row>
    <row r="212" spans="1:48" x14ac:dyDescent="0.3">
      <c r="A212" s="16" t="s">
        <v>267</v>
      </c>
      <c r="N212" s="1"/>
      <c r="O212" s="16" t="s">
        <v>267</v>
      </c>
      <c r="P212" s="19">
        <v>42735</v>
      </c>
      <c r="Q212" s="20">
        <v>249.92</v>
      </c>
      <c r="R212" s="20">
        <v>79.263000000000005</v>
      </c>
      <c r="S212" s="20">
        <v>144.726</v>
      </c>
      <c r="T212" s="20">
        <v>19.100999999999999</v>
      </c>
      <c r="U212" s="20">
        <v>302.27100000000002</v>
      </c>
      <c r="V212" s="20">
        <v>7.875</v>
      </c>
      <c r="W212" s="20">
        <v>300.27499999999998</v>
      </c>
      <c r="X212" s="20">
        <v>24.582999999999998</v>
      </c>
      <c r="Y212" s="21">
        <v>330.20510000000002</v>
      </c>
      <c r="Z212" s="1"/>
      <c r="AA212" s="13">
        <f t="shared" si="52"/>
        <v>0.34791499985060703</v>
      </c>
      <c r="AB212" s="13">
        <f t="shared" si="68"/>
        <v>0.24262123359418328</v>
      </c>
      <c r="AC212" s="13">
        <f t="shared" si="53"/>
        <v>0.27249139281169121</v>
      </c>
      <c r="AD212" s="13">
        <f t="shared" si="69"/>
        <v>0.75737876640581669</v>
      </c>
      <c r="AE212" s="13">
        <f t="shared" si="54"/>
        <v>0.29079076139359589</v>
      </c>
      <c r="AF212" s="13">
        <f t="shared" si="55"/>
        <v>32.457999999999998</v>
      </c>
      <c r="AG212" s="1"/>
      <c r="AH212" s="10">
        <f t="shared" si="56"/>
        <v>42735</v>
      </c>
      <c r="AI212" s="14">
        <f t="shared" si="57"/>
        <v>0.17596530397104107</v>
      </c>
      <c r="AJ212" s="14">
        <f t="shared" si="58"/>
        <v>0.29079076139359589</v>
      </c>
      <c r="AK212" s="14">
        <f t="shared" si="59"/>
        <v>-0.10698435267564492</v>
      </c>
      <c r="AL212" s="1"/>
      <c r="AM212" s="15">
        <f t="shared" si="60"/>
        <v>0.40949749567894222</v>
      </c>
      <c r="AN212" s="15">
        <f t="shared" si="61"/>
        <v>0.24098255175807121</v>
      </c>
      <c r="AO212" s="15">
        <f t="shared" si="62"/>
        <v>0.34951995256298662</v>
      </c>
      <c r="AP212" s="1"/>
      <c r="AQ212" s="11">
        <f t="shared" si="63"/>
        <v>42735</v>
      </c>
      <c r="AR212" s="12">
        <f t="shared" si="64"/>
        <v>0.17596530397104107</v>
      </c>
      <c r="AS212" s="12">
        <f t="shared" si="65"/>
        <v>0.11907808855725036</v>
      </c>
      <c r="AT212" s="12">
        <f t="shared" si="66"/>
        <v>-2.5781362305962344E-2</v>
      </c>
      <c r="AU212" s="12">
        <f t="shared" si="67"/>
        <v>8.2668577719753056E-2</v>
      </c>
      <c r="AV212" s="1"/>
    </row>
    <row r="213" spans="1:48" x14ac:dyDescent="0.3">
      <c r="A213" s="16" t="s">
        <v>268</v>
      </c>
      <c r="N213" s="1"/>
      <c r="O213" s="16" t="s">
        <v>268</v>
      </c>
      <c r="P213" s="19">
        <v>42766</v>
      </c>
      <c r="Q213" s="20">
        <v>250.46700000000001</v>
      </c>
      <c r="R213" s="20">
        <v>79.103999999999999</v>
      </c>
      <c r="S213" s="20">
        <v>144.935</v>
      </c>
      <c r="T213" s="20">
        <v>19.082999999999998</v>
      </c>
      <c r="U213" s="20">
        <v>303.15600000000001</v>
      </c>
      <c r="V213" s="20">
        <v>7.8490000000000002</v>
      </c>
      <c r="W213" s="20">
        <v>300.98399999999998</v>
      </c>
      <c r="X213" s="20">
        <v>24.495999999999999</v>
      </c>
      <c r="Y213" s="21">
        <v>331.18889999999999</v>
      </c>
      <c r="Z213" s="1"/>
      <c r="AA213" s="13">
        <f t="shared" si="52"/>
        <v>0.29278362793652146</v>
      </c>
      <c r="AB213" s="13">
        <f t="shared" si="68"/>
        <v>0.24266501777709076</v>
      </c>
      <c r="AC213" s="13">
        <f t="shared" si="53"/>
        <v>0.23611689284821491</v>
      </c>
      <c r="AD213" s="13">
        <f t="shared" si="69"/>
        <v>0.75733498222290929</v>
      </c>
      <c r="AE213" s="13">
        <f t="shared" si="54"/>
        <v>0.24986792712578854</v>
      </c>
      <c r="AF213" s="13">
        <f t="shared" si="55"/>
        <v>32.344999999999999</v>
      </c>
      <c r="AG213" s="1"/>
      <c r="AH213" s="10">
        <f t="shared" si="56"/>
        <v>42766</v>
      </c>
      <c r="AI213" s="14">
        <f t="shared" si="57"/>
        <v>0.21887003841230213</v>
      </c>
      <c r="AJ213" s="14">
        <f t="shared" si="58"/>
        <v>0.24986792712578854</v>
      </c>
      <c r="AK213" s="14">
        <f t="shared" si="59"/>
        <v>0.14441081768307226</v>
      </c>
      <c r="AL213" s="1"/>
      <c r="AM213" s="15">
        <f t="shared" si="60"/>
        <v>0.40889209142394822</v>
      </c>
      <c r="AN213" s="15">
        <f t="shared" si="61"/>
        <v>0.24123938106796114</v>
      </c>
      <c r="AO213" s="15">
        <f t="shared" si="62"/>
        <v>0.34986852750809061</v>
      </c>
      <c r="AP213" s="1"/>
      <c r="AQ213" s="11">
        <f t="shared" si="63"/>
        <v>42766</v>
      </c>
      <c r="AR213" s="12">
        <f t="shared" si="64"/>
        <v>0.21887003841230213</v>
      </c>
      <c r="AS213" s="12">
        <f t="shared" si="65"/>
        <v>0.10216901930223035</v>
      </c>
      <c r="AT213" s="12">
        <f t="shared" si="66"/>
        <v>3.4837576277382529E-2</v>
      </c>
      <c r="AU213" s="12">
        <f t="shared" si="67"/>
        <v>8.1863442832689245E-2</v>
      </c>
      <c r="AV213" s="1"/>
    </row>
    <row r="214" spans="1:48" x14ac:dyDescent="0.3">
      <c r="A214" s="16" t="s">
        <v>269</v>
      </c>
      <c r="N214" s="1"/>
      <c r="O214" s="16" t="s">
        <v>269</v>
      </c>
      <c r="P214" s="19">
        <v>42794</v>
      </c>
      <c r="Q214" s="20">
        <v>250.99799999999999</v>
      </c>
      <c r="R214" s="20">
        <v>79.191000000000003</v>
      </c>
      <c r="S214" s="20">
        <v>144.989</v>
      </c>
      <c r="T214" s="20">
        <v>19.125</v>
      </c>
      <c r="U214" s="20">
        <v>304.06</v>
      </c>
      <c r="V214" s="20">
        <v>7.843</v>
      </c>
      <c r="W214" s="20">
        <v>301.75099999999998</v>
      </c>
      <c r="X214" s="20">
        <v>24.468</v>
      </c>
      <c r="Y214" s="21">
        <v>332.0761</v>
      </c>
      <c r="Z214" s="1"/>
      <c r="AA214" s="13">
        <f t="shared" si="52"/>
        <v>0.29819630817136122</v>
      </c>
      <c r="AB214" s="13">
        <f t="shared" si="68"/>
        <v>0.24273467240258736</v>
      </c>
      <c r="AC214" s="13">
        <f t="shared" si="53"/>
        <v>0.25483082157191639</v>
      </c>
      <c r="AD214" s="13">
        <f t="shared" si="69"/>
        <v>0.75726532759741261</v>
      </c>
      <c r="AE214" s="13">
        <f t="shared" si="54"/>
        <v>0.26535712875521139</v>
      </c>
      <c r="AF214" s="13">
        <f t="shared" si="55"/>
        <v>32.311</v>
      </c>
      <c r="AG214" s="1"/>
      <c r="AH214" s="10">
        <f t="shared" si="56"/>
        <v>42794</v>
      </c>
      <c r="AI214" s="14">
        <f t="shared" si="57"/>
        <v>0.21200397657175496</v>
      </c>
      <c r="AJ214" s="14">
        <f t="shared" si="58"/>
        <v>0.26535712875521139</v>
      </c>
      <c r="AK214" s="14">
        <f t="shared" si="59"/>
        <v>3.7258081208819155E-2</v>
      </c>
      <c r="AL214" s="1"/>
      <c r="AM214" s="15">
        <f t="shared" si="60"/>
        <v>0.40801353689181852</v>
      </c>
      <c r="AN214" s="15">
        <f t="shared" si="61"/>
        <v>0.24150471644505056</v>
      </c>
      <c r="AO214" s="15">
        <f t="shared" si="62"/>
        <v>0.35048174666313092</v>
      </c>
      <c r="AP214" s="1"/>
      <c r="AQ214" s="11">
        <f t="shared" si="63"/>
        <v>42794</v>
      </c>
      <c r="AR214" s="12">
        <f t="shared" si="64"/>
        <v>0.21200397657175496</v>
      </c>
      <c r="AS214" s="12">
        <f t="shared" si="65"/>
        <v>0.10826930064287148</v>
      </c>
      <c r="AT214" s="12">
        <f t="shared" si="66"/>
        <v>8.9980023376225373E-3</v>
      </c>
      <c r="AU214" s="12">
        <f t="shared" si="67"/>
        <v>9.473667359126095E-2</v>
      </c>
      <c r="AV214" s="1"/>
    </row>
    <row r="215" spans="1:48" x14ac:dyDescent="0.3">
      <c r="A215" s="16" t="s">
        <v>270</v>
      </c>
      <c r="N215" s="1"/>
      <c r="O215" s="16" t="s">
        <v>270</v>
      </c>
      <c r="P215" s="19">
        <v>42825</v>
      </c>
      <c r="Q215" s="20">
        <v>250.94399999999999</v>
      </c>
      <c r="R215" s="20">
        <v>79.173000000000002</v>
      </c>
      <c r="S215" s="20">
        <v>144.995</v>
      </c>
      <c r="T215" s="20">
        <v>19.16</v>
      </c>
      <c r="U215" s="20">
        <v>304.88799999999998</v>
      </c>
      <c r="V215" s="20">
        <v>7.8540000000000001</v>
      </c>
      <c r="W215" s="20">
        <v>302.36500000000001</v>
      </c>
      <c r="X215" s="20">
        <v>24.486000000000001</v>
      </c>
      <c r="Y215" s="21">
        <v>330.99770000000001</v>
      </c>
      <c r="Z215" s="1"/>
      <c r="AA215" s="13">
        <f t="shared" si="52"/>
        <v>0.27231467473525228</v>
      </c>
      <c r="AB215" s="13">
        <f t="shared" si="68"/>
        <v>0.24285714285714283</v>
      </c>
      <c r="AC215" s="13">
        <f t="shared" si="53"/>
        <v>0.2034790274100251</v>
      </c>
      <c r="AD215" s="13">
        <f t="shared" si="69"/>
        <v>0.75714285714285712</v>
      </c>
      <c r="AE215" s="13">
        <f t="shared" si="54"/>
        <v>0.2201962560461517</v>
      </c>
      <c r="AF215" s="13">
        <f t="shared" si="55"/>
        <v>32.340000000000003</v>
      </c>
      <c r="AG215" s="1"/>
      <c r="AH215" s="10">
        <f t="shared" si="56"/>
        <v>42825</v>
      </c>
      <c r="AI215" s="14">
        <f t="shared" si="57"/>
        <v>-2.1514115650324721E-2</v>
      </c>
      <c r="AJ215" s="14">
        <f t="shared" si="58"/>
        <v>0.2201962560461517</v>
      </c>
      <c r="AK215" s="14">
        <f t="shared" si="59"/>
        <v>4.1382449703082488E-3</v>
      </c>
      <c r="AL215" s="1"/>
      <c r="AM215" s="15">
        <f t="shared" si="60"/>
        <v>0.40847258535106667</v>
      </c>
      <c r="AN215" s="15">
        <f t="shared" si="61"/>
        <v>0.24200169249617925</v>
      </c>
      <c r="AO215" s="15">
        <f t="shared" si="62"/>
        <v>0.34952572215275413</v>
      </c>
      <c r="AP215" s="1"/>
      <c r="AQ215" s="11">
        <f t="shared" si="63"/>
        <v>42825</v>
      </c>
      <c r="AR215" s="12">
        <f t="shared" si="64"/>
        <v>-2.1514115650324721E-2</v>
      </c>
      <c r="AS215" s="12">
        <f t="shared" si="65"/>
        <v>8.9944133991797029E-2</v>
      </c>
      <c r="AT215" s="12">
        <f t="shared" si="66"/>
        <v>1.0014622867783973E-3</v>
      </c>
      <c r="AU215" s="12">
        <f t="shared" si="67"/>
        <v>-0.11245971192890016</v>
      </c>
      <c r="AV215" s="1"/>
    </row>
    <row r="216" spans="1:48" x14ac:dyDescent="0.3">
      <c r="A216" s="16" t="s">
        <v>271</v>
      </c>
      <c r="N216" s="1"/>
      <c r="O216" s="16" t="s">
        <v>271</v>
      </c>
      <c r="P216" s="19">
        <v>42855</v>
      </c>
      <c r="Q216" s="20">
        <v>251.227</v>
      </c>
      <c r="R216" s="20">
        <v>79.049000000000007</v>
      </c>
      <c r="S216" s="20">
        <v>144.922</v>
      </c>
      <c r="T216" s="20">
        <v>19.122</v>
      </c>
      <c r="U216" s="20">
        <v>305.69200000000001</v>
      </c>
      <c r="V216" s="20">
        <v>7.8460000000000001</v>
      </c>
      <c r="W216" s="20">
        <v>302.96199999999999</v>
      </c>
      <c r="X216" s="20">
        <v>24.454999999999998</v>
      </c>
      <c r="Y216" s="21">
        <v>331.32</v>
      </c>
      <c r="Z216" s="1"/>
      <c r="AA216" s="13">
        <f t="shared" si="52"/>
        <v>0.26370339272128174</v>
      </c>
      <c r="AB216" s="13">
        <f t="shared" si="68"/>
        <v>0.24290269651094393</v>
      </c>
      <c r="AC216" s="13">
        <f t="shared" si="53"/>
        <v>0.19744348717609661</v>
      </c>
      <c r="AD216" s="13">
        <f t="shared" si="69"/>
        <v>0.75709730348905602</v>
      </c>
      <c r="AE216" s="13">
        <f t="shared" si="54"/>
        <v>0.2135381969035825</v>
      </c>
      <c r="AF216" s="13">
        <f t="shared" si="55"/>
        <v>32.301000000000002</v>
      </c>
      <c r="AG216" s="1"/>
      <c r="AH216" s="10">
        <f t="shared" si="56"/>
        <v>42855</v>
      </c>
      <c r="AI216" s="14">
        <f t="shared" si="57"/>
        <v>0.11277416475389548</v>
      </c>
      <c r="AJ216" s="14">
        <f t="shared" si="58"/>
        <v>0.2135381969035825</v>
      </c>
      <c r="AK216" s="14">
        <f t="shared" si="59"/>
        <v>-5.0346563674614639E-2</v>
      </c>
      <c r="AL216" s="1"/>
      <c r="AM216" s="15">
        <f t="shared" si="60"/>
        <v>0.40861996989209226</v>
      </c>
      <c r="AN216" s="15">
        <f t="shared" si="61"/>
        <v>0.24190059330288807</v>
      </c>
      <c r="AO216" s="15">
        <f t="shared" si="62"/>
        <v>0.34947943680501969</v>
      </c>
      <c r="AP216" s="1"/>
      <c r="AQ216" s="11">
        <f t="shared" si="63"/>
        <v>42855</v>
      </c>
      <c r="AR216" s="12">
        <f t="shared" si="64"/>
        <v>0.11277416475389548</v>
      </c>
      <c r="AS216" s="12">
        <f t="shared" si="65"/>
        <v>8.7255971589553546E-2</v>
      </c>
      <c r="AT216" s="12">
        <f t="shared" si="66"/>
        <v>-1.2178863623650914E-2</v>
      </c>
      <c r="AU216" s="12">
        <f t="shared" si="67"/>
        <v>3.7697056787992851E-2</v>
      </c>
      <c r="AV216" s="1"/>
    </row>
    <row r="217" spans="1:48" x14ac:dyDescent="0.3">
      <c r="A217" s="16" t="s">
        <v>272</v>
      </c>
      <c r="N217" s="1"/>
      <c r="O217" s="16" t="s">
        <v>272</v>
      </c>
      <c r="P217" s="19">
        <v>42886</v>
      </c>
      <c r="Q217" s="20">
        <v>251.43</v>
      </c>
      <c r="R217" s="20">
        <v>79.042000000000002</v>
      </c>
      <c r="S217" s="20">
        <v>144.59700000000001</v>
      </c>
      <c r="T217" s="20">
        <v>19.033999999999999</v>
      </c>
      <c r="U217" s="20">
        <v>306.72000000000003</v>
      </c>
      <c r="V217" s="20">
        <v>7.8630000000000004</v>
      </c>
      <c r="W217" s="20">
        <v>303.61500000000001</v>
      </c>
      <c r="X217" s="20">
        <v>24.478000000000002</v>
      </c>
      <c r="Y217" s="21">
        <v>331.67590000000001</v>
      </c>
      <c r="Z217" s="1"/>
      <c r="AA217" s="13">
        <f t="shared" si="52"/>
        <v>0.33628619656387304</v>
      </c>
      <c r="AB217" s="13">
        <f t="shared" si="68"/>
        <v>0.24312791812250703</v>
      </c>
      <c r="AC217" s="13">
        <f t="shared" si="53"/>
        <v>0.21553858239646839</v>
      </c>
      <c r="AD217" s="13">
        <f t="shared" si="69"/>
        <v>0.756872081877493</v>
      </c>
      <c r="AE217" s="13">
        <f t="shared" si="54"/>
        <v>0.24489569844724923</v>
      </c>
      <c r="AF217" s="13">
        <f t="shared" si="55"/>
        <v>32.341000000000001</v>
      </c>
      <c r="AG217" s="1"/>
      <c r="AH217" s="10">
        <f t="shared" si="56"/>
        <v>42886</v>
      </c>
      <c r="AI217" s="14">
        <f t="shared" si="57"/>
        <v>8.0803416830198566E-2</v>
      </c>
      <c r="AJ217" s="14">
        <f t="shared" si="58"/>
        <v>0.24489569844724923</v>
      </c>
      <c r="AK217" s="14">
        <f t="shared" si="59"/>
        <v>-0.2242585666772392</v>
      </c>
      <c r="AL217" s="1"/>
      <c r="AM217" s="15">
        <f t="shared" si="60"/>
        <v>0.40916221755522381</v>
      </c>
      <c r="AN217" s="15">
        <f t="shared" si="61"/>
        <v>0.2408086839907897</v>
      </c>
      <c r="AO217" s="15">
        <f t="shared" si="62"/>
        <v>0.35002909845398644</v>
      </c>
      <c r="AP217" s="1"/>
      <c r="AQ217" s="11">
        <f t="shared" si="63"/>
        <v>42886</v>
      </c>
      <c r="AR217" s="12">
        <f t="shared" si="64"/>
        <v>8.0803416830198566E-2</v>
      </c>
      <c r="AS217" s="12">
        <f t="shared" si="65"/>
        <v>0.10020206704641188</v>
      </c>
      <c r="AT217" s="12">
        <f t="shared" si="66"/>
        <v>-5.4003410315206737E-2</v>
      </c>
      <c r="AU217" s="12">
        <f t="shared" si="67"/>
        <v>3.4604760098993423E-2</v>
      </c>
      <c r="AV217" s="1"/>
    </row>
    <row r="218" spans="1:48" x14ac:dyDescent="0.3">
      <c r="A218" s="16" t="s">
        <v>273</v>
      </c>
      <c r="N218" s="1"/>
      <c r="O218" s="16" t="s">
        <v>273</v>
      </c>
      <c r="P218" s="19">
        <v>42916</v>
      </c>
      <c r="Q218" s="20">
        <v>251.74600000000001</v>
      </c>
      <c r="R218" s="20">
        <v>79.027000000000001</v>
      </c>
      <c r="S218" s="20">
        <v>144.43</v>
      </c>
      <c r="T218" s="20">
        <v>18.946000000000002</v>
      </c>
      <c r="U218" s="20">
        <v>307.68099999999998</v>
      </c>
      <c r="V218" s="20">
        <v>7.88</v>
      </c>
      <c r="W218" s="20">
        <v>304.43700000000001</v>
      </c>
      <c r="X218" s="20">
        <v>24.529</v>
      </c>
      <c r="Y218" s="21">
        <v>332.09789999999998</v>
      </c>
      <c r="Z218" s="1"/>
      <c r="AA218" s="13">
        <f t="shared" si="52"/>
        <v>0.31331507563900907</v>
      </c>
      <c r="AB218" s="13">
        <f t="shared" si="68"/>
        <v>0.24314233700515289</v>
      </c>
      <c r="AC218" s="13">
        <f t="shared" si="53"/>
        <v>0.27073761177807132</v>
      </c>
      <c r="AD218" s="13">
        <f t="shared" si="69"/>
        <v>0.75685766299484714</v>
      </c>
      <c r="AE218" s="13">
        <f t="shared" si="54"/>
        <v>0.28108999584497218</v>
      </c>
      <c r="AF218" s="13">
        <f t="shared" si="55"/>
        <v>32.408999999999999</v>
      </c>
      <c r="AG218" s="1"/>
      <c r="AH218" s="10">
        <f t="shared" si="56"/>
        <v>42916</v>
      </c>
      <c r="AI218" s="14">
        <f t="shared" si="57"/>
        <v>0.12568110408463687</v>
      </c>
      <c r="AJ218" s="14">
        <f t="shared" si="58"/>
        <v>0.28108999584497218</v>
      </c>
      <c r="AK218" s="14">
        <f t="shared" si="59"/>
        <v>-0.1154934058106334</v>
      </c>
      <c r="AL218" s="1"/>
      <c r="AM218" s="15">
        <f t="shared" si="60"/>
        <v>0.41010034545155449</v>
      </c>
      <c r="AN218" s="15">
        <f t="shared" si="61"/>
        <v>0.23974084806458554</v>
      </c>
      <c r="AO218" s="15">
        <f t="shared" si="62"/>
        <v>0.35015880648386</v>
      </c>
      <c r="AP218" s="1"/>
      <c r="AQ218" s="11">
        <f t="shared" si="63"/>
        <v>42916</v>
      </c>
      <c r="AR218" s="12">
        <f t="shared" si="64"/>
        <v>0.12568110408463687</v>
      </c>
      <c r="AS218" s="12">
        <f t="shared" si="65"/>
        <v>0.11527510439899911</v>
      </c>
      <c r="AT218" s="12">
        <f t="shared" si="66"/>
        <v>-2.7688487054908582E-2</v>
      </c>
      <c r="AU218" s="12">
        <f t="shared" si="67"/>
        <v>3.8094486740546336E-2</v>
      </c>
      <c r="AV218" s="1"/>
    </row>
    <row r="219" spans="1:48" x14ac:dyDescent="0.3">
      <c r="A219" s="16" t="s">
        <v>274</v>
      </c>
      <c r="N219" s="1"/>
      <c r="O219" s="16" t="s">
        <v>274</v>
      </c>
      <c r="P219" s="19">
        <v>42947</v>
      </c>
      <c r="Q219" s="20">
        <v>251.98500000000001</v>
      </c>
      <c r="R219" s="20">
        <v>79.057000000000002</v>
      </c>
      <c r="S219" s="20">
        <v>144.196</v>
      </c>
      <c r="T219" s="20">
        <v>18.872</v>
      </c>
      <c r="U219" s="20">
        <v>308.49</v>
      </c>
      <c r="V219" s="20">
        <v>7.907</v>
      </c>
      <c r="W219" s="20">
        <v>305.221</v>
      </c>
      <c r="X219" s="20">
        <v>24.611999999999998</v>
      </c>
      <c r="Y219" s="21">
        <v>332.30410000000001</v>
      </c>
      <c r="Z219" s="1"/>
      <c r="AA219" s="13">
        <f t="shared" si="52"/>
        <v>0.26293466284885714</v>
      </c>
      <c r="AB219" s="13">
        <f t="shared" si="68"/>
        <v>0.24315015836895354</v>
      </c>
      <c r="AC219" s="13">
        <f t="shared" si="53"/>
        <v>0.25752454530822977</v>
      </c>
      <c r="AD219" s="13">
        <f t="shared" si="69"/>
        <v>0.7568498416310464</v>
      </c>
      <c r="AE219" s="13">
        <f t="shared" si="54"/>
        <v>0.25884001624502795</v>
      </c>
      <c r="AF219" s="13">
        <f t="shared" si="55"/>
        <v>32.518999999999998</v>
      </c>
      <c r="AG219" s="1"/>
      <c r="AH219" s="10">
        <f t="shared" si="56"/>
        <v>42947</v>
      </c>
      <c r="AI219" s="14">
        <f t="shared" si="57"/>
        <v>9.4936960269479675E-2</v>
      </c>
      <c r="AJ219" s="14">
        <f t="shared" si="58"/>
        <v>0.25884001624502795</v>
      </c>
      <c r="AK219" s="14">
        <f t="shared" si="59"/>
        <v>-0.16201620162016817</v>
      </c>
      <c r="AL219" s="1"/>
      <c r="AM219" s="15">
        <f t="shared" si="60"/>
        <v>0.41133612456834939</v>
      </c>
      <c r="AN219" s="15">
        <f t="shared" si="61"/>
        <v>0.23871383938171192</v>
      </c>
      <c r="AO219" s="15">
        <f t="shared" si="62"/>
        <v>0.34995003604993868</v>
      </c>
      <c r="AP219" s="1"/>
      <c r="AQ219" s="11">
        <f t="shared" si="63"/>
        <v>42947</v>
      </c>
      <c r="AR219" s="12">
        <f t="shared" si="64"/>
        <v>9.4936960269479675E-2</v>
      </c>
      <c r="AS219" s="12">
        <f t="shared" si="65"/>
        <v>0.1064702491654384</v>
      </c>
      <c r="AT219" s="12">
        <f t="shared" si="66"/>
        <v>-3.8675509530791879E-2</v>
      </c>
      <c r="AU219" s="12">
        <f t="shared" si="67"/>
        <v>2.7142220634833153E-2</v>
      </c>
      <c r="AV219" s="1"/>
    </row>
    <row r="220" spans="1:48" x14ac:dyDescent="0.3">
      <c r="A220" s="16" t="s">
        <v>275</v>
      </c>
      <c r="N220" s="1"/>
      <c r="O220" s="16" t="s">
        <v>275</v>
      </c>
      <c r="P220" s="19">
        <v>42978</v>
      </c>
      <c r="Q220" s="20">
        <v>252.535</v>
      </c>
      <c r="R220" s="20">
        <v>78.984999999999999</v>
      </c>
      <c r="S220" s="20">
        <v>143.976</v>
      </c>
      <c r="T220" s="20">
        <v>18.812999999999999</v>
      </c>
      <c r="U220" s="20">
        <v>309.608</v>
      </c>
      <c r="V220" s="20">
        <v>7.9169999999999998</v>
      </c>
      <c r="W220" s="20">
        <v>306.22899999999998</v>
      </c>
      <c r="X220" s="20">
        <v>24.632000000000001</v>
      </c>
      <c r="Y220" s="21">
        <v>333.28219999999999</v>
      </c>
      <c r="Z220" s="1"/>
      <c r="AA220" s="13">
        <f t="shared" si="52"/>
        <v>0.36241045090601443</v>
      </c>
      <c r="AB220" s="13">
        <f t="shared" si="68"/>
        <v>0.24323327905619221</v>
      </c>
      <c r="AC220" s="13">
        <f t="shared" si="53"/>
        <v>0.33025250556153463</v>
      </c>
      <c r="AD220" s="13">
        <f t="shared" si="69"/>
        <v>0.75676672094380781</v>
      </c>
      <c r="AE220" s="13">
        <f t="shared" si="54"/>
        <v>0.33807438805538226</v>
      </c>
      <c r="AF220" s="13">
        <f t="shared" si="55"/>
        <v>32.548999999999999</v>
      </c>
      <c r="AG220" s="1"/>
      <c r="AH220" s="10">
        <f t="shared" si="56"/>
        <v>42978</v>
      </c>
      <c r="AI220" s="14">
        <f t="shared" si="57"/>
        <v>0.21826696033493379</v>
      </c>
      <c r="AJ220" s="14">
        <f t="shared" si="58"/>
        <v>0.33807438805538226</v>
      </c>
      <c r="AK220" s="14">
        <f t="shared" si="59"/>
        <v>-0.15257011290188277</v>
      </c>
      <c r="AL220" s="1"/>
      <c r="AM220" s="15">
        <f t="shared" si="60"/>
        <v>0.41209090333607645</v>
      </c>
      <c r="AN220" s="15">
        <f t="shared" si="61"/>
        <v>0.23818446540482369</v>
      </c>
      <c r="AO220" s="15">
        <f t="shared" si="62"/>
        <v>0.34972463125909981</v>
      </c>
      <c r="AP220" s="1"/>
      <c r="AQ220" s="11">
        <f t="shared" si="63"/>
        <v>42978</v>
      </c>
      <c r="AR220" s="12">
        <f t="shared" si="64"/>
        <v>0.21826696033493379</v>
      </c>
      <c r="AS220" s="12">
        <f t="shared" si="65"/>
        <v>0.13931737996853372</v>
      </c>
      <c r="AT220" s="12">
        <f t="shared" si="66"/>
        <v>-3.6339830778288541E-2</v>
      </c>
      <c r="AU220" s="12">
        <f t="shared" si="67"/>
        <v>0.1152894111446886</v>
      </c>
      <c r="AV220" s="1"/>
    </row>
    <row r="221" spans="1:48" x14ac:dyDescent="0.3">
      <c r="A221" s="16" t="s">
        <v>276</v>
      </c>
      <c r="N221" s="1"/>
      <c r="O221" s="16" t="s">
        <v>276</v>
      </c>
      <c r="P221" s="19">
        <v>43008</v>
      </c>
      <c r="Q221" s="20">
        <v>252.81200000000001</v>
      </c>
      <c r="R221" s="20">
        <v>78.718999999999994</v>
      </c>
      <c r="S221" s="20">
        <v>143.61000000000001</v>
      </c>
      <c r="T221" s="20">
        <v>18.741</v>
      </c>
      <c r="U221" s="20">
        <v>310.346</v>
      </c>
      <c r="V221" s="20">
        <v>7.8949999999999996</v>
      </c>
      <c r="W221" s="20">
        <v>307.06099999999998</v>
      </c>
      <c r="X221" s="20">
        <v>24.574999999999999</v>
      </c>
      <c r="Y221" s="21">
        <v>333.8963</v>
      </c>
      <c r="Z221" s="1"/>
      <c r="AA221" s="13">
        <f t="shared" si="52"/>
        <v>0.2383659336967936</v>
      </c>
      <c r="AB221" s="13">
        <f t="shared" si="68"/>
        <v>0.24314752078842009</v>
      </c>
      <c r="AC221" s="13">
        <f t="shared" si="53"/>
        <v>0.2716920997031691</v>
      </c>
      <c r="AD221" s="13">
        <f t="shared" si="69"/>
        <v>0.75685247921157994</v>
      </c>
      <c r="AE221" s="13">
        <f t="shared" si="54"/>
        <v>0.26358892506133558</v>
      </c>
      <c r="AF221" s="13">
        <f t="shared" si="55"/>
        <v>32.47</v>
      </c>
      <c r="AG221" s="1"/>
      <c r="AH221" s="10">
        <f t="shared" si="56"/>
        <v>43008</v>
      </c>
      <c r="AI221" s="14">
        <f t="shared" si="57"/>
        <v>0.10968776605223643</v>
      </c>
      <c r="AJ221" s="14">
        <f t="shared" si="58"/>
        <v>0.26358892506133558</v>
      </c>
      <c r="AK221" s="14">
        <f t="shared" si="59"/>
        <v>-0.25420903483912977</v>
      </c>
      <c r="AL221" s="1"/>
      <c r="AM221" s="15">
        <f t="shared" si="60"/>
        <v>0.41247983333121613</v>
      </c>
      <c r="AN221" s="15">
        <f t="shared" si="61"/>
        <v>0.23807467066400742</v>
      </c>
      <c r="AO221" s="15">
        <f t="shared" si="62"/>
        <v>0.34944549600477648</v>
      </c>
      <c r="AP221" s="1"/>
      <c r="AQ221" s="11">
        <f t="shared" si="63"/>
        <v>43008</v>
      </c>
      <c r="AR221" s="12">
        <f t="shared" si="64"/>
        <v>0.10968776605223643</v>
      </c>
      <c r="AS221" s="12">
        <f t="shared" si="65"/>
        <v>0.10872511587725411</v>
      </c>
      <c r="AT221" s="12">
        <f t="shared" si="66"/>
        <v>-6.0520732249141007E-2</v>
      </c>
      <c r="AU221" s="12">
        <f t="shared" si="67"/>
        <v>6.1483382424123323E-2</v>
      </c>
      <c r="AV221" s="1"/>
    </row>
    <row r="222" spans="1:48" x14ac:dyDescent="0.3">
      <c r="A222" s="16" t="s">
        <v>277</v>
      </c>
      <c r="N222" s="1"/>
      <c r="O222" s="16" t="s">
        <v>277</v>
      </c>
      <c r="P222" s="19">
        <v>43039</v>
      </c>
      <c r="Q222" s="20">
        <v>253.52600000000001</v>
      </c>
      <c r="R222" s="20">
        <v>78.984999999999999</v>
      </c>
      <c r="S222" s="20">
        <v>143.91999999999999</v>
      </c>
      <c r="T222" s="20">
        <v>18.774999999999999</v>
      </c>
      <c r="U222" s="20">
        <v>311.33</v>
      </c>
      <c r="V222" s="20">
        <v>7.9320000000000004</v>
      </c>
      <c r="W222" s="20">
        <v>308.00099999999998</v>
      </c>
      <c r="X222" s="20">
        <v>24.677</v>
      </c>
      <c r="Y222" s="21">
        <v>334.91570000000002</v>
      </c>
      <c r="Z222" s="1"/>
      <c r="AA222" s="13">
        <f t="shared" si="52"/>
        <v>0.31706546886378639</v>
      </c>
      <c r="AB222" s="13">
        <f t="shared" si="68"/>
        <v>0.24324572970652275</v>
      </c>
      <c r="AC222" s="13">
        <f t="shared" si="53"/>
        <v>0.30612809832573085</v>
      </c>
      <c r="AD222" s="13">
        <f t="shared" si="69"/>
        <v>0.75675427029347719</v>
      </c>
      <c r="AE222" s="13">
        <f t="shared" si="54"/>
        <v>0.30878856700333079</v>
      </c>
      <c r="AF222" s="13">
        <f t="shared" si="55"/>
        <v>32.609000000000002</v>
      </c>
      <c r="AG222" s="1"/>
      <c r="AH222" s="10">
        <f t="shared" si="56"/>
        <v>43039</v>
      </c>
      <c r="AI222" s="14">
        <f t="shared" si="57"/>
        <v>0.28242330269132737</v>
      </c>
      <c r="AJ222" s="14">
        <f t="shared" si="58"/>
        <v>0.30878856700333079</v>
      </c>
      <c r="AK222" s="14">
        <f t="shared" si="59"/>
        <v>0.21586240512497307</v>
      </c>
      <c r="AL222" s="1"/>
      <c r="AM222" s="15">
        <f t="shared" si="60"/>
        <v>0.41285054124200798</v>
      </c>
      <c r="AN222" s="15">
        <f t="shared" si="61"/>
        <v>0.23770336139773374</v>
      </c>
      <c r="AO222" s="15">
        <f t="shared" si="62"/>
        <v>0.34944609736025822</v>
      </c>
      <c r="AP222" s="1"/>
      <c r="AQ222" s="11">
        <f t="shared" si="63"/>
        <v>43039</v>
      </c>
      <c r="AR222" s="12">
        <f t="shared" si="64"/>
        <v>0.28242330269132737</v>
      </c>
      <c r="AS222" s="12">
        <f t="shared" si="65"/>
        <v>0.12748352701666918</v>
      </c>
      <c r="AT222" s="12">
        <f t="shared" si="66"/>
        <v>5.1311219297605487E-2</v>
      </c>
      <c r="AU222" s="12">
        <f t="shared" si="67"/>
        <v>0.10362855637705271</v>
      </c>
      <c r="AV222" s="1"/>
    </row>
    <row r="223" spans="1:48" x14ac:dyDescent="0.3">
      <c r="A223" s="16" t="s">
        <v>278</v>
      </c>
      <c r="N223" s="1"/>
      <c r="O223" s="16" t="s">
        <v>278</v>
      </c>
      <c r="P223" s="19">
        <v>43069</v>
      </c>
      <c r="Q223" s="20">
        <v>253.816</v>
      </c>
      <c r="R223" s="20">
        <v>78.938000000000002</v>
      </c>
      <c r="S223" s="20">
        <v>143.73400000000001</v>
      </c>
      <c r="T223" s="20">
        <v>18.646999999999998</v>
      </c>
      <c r="U223" s="20">
        <v>312.29500000000002</v>
      </c>
      <c r="V223" s="20">
        <v>7.9610000000000003</v>
      </c>
      <c r="W223" s="20">
        <v>308.79000000000002</v>
      </c>
      <c r="X223" s="20">
        <v>24.748999999999999</v>
      </c>
      <c r="Y223" s="21">
        <v>335.08499999999998</v>
      </c>
      <c r="Z223" s="1"/>
      <c r="AA223" s="13">
        <f t="shared" si="52"/>
        <v>0.30996049208236176</v>
      </c>
      <c r="AB223" s="13">
        <f t="shared" si="68"/>
        <v>0.24338122898196271</v>
      </c>
      <c r="AC223" s="13">
        <f t="shared" si="53"/>
        <v>0.25616799945455959</v>
      </c>
      <c r="AD223" s="13">
        <f t="shared" si="69"/>
        <v>0.75661877101803721</v>
      </c>
      <c r="AE223" s="13">
        <f t="shared" si="54"/>
        <v>0.26926008242031724</v>
      </c>
      <c r="AF223" s="13">
        <f t="shared" si="55"/>
        <v>32.71</v>
      </c>
      <c r="AG223" s="1"/>
      <c r="AH223" s="10">
        <f t="shared" si="56"/>
        <v>43069</v>
      </c>
      <c r="AI223" s="14">
        <f t="shared" si="57"/>
        <v>0.11438669012250895</v>
      </c>
      <c r="AJ223" s="14">
        <f t="shared" si="58"/>
        <v>0.26926008242031724</v>
      </c>
      <c r="AK223" s="14">
        <f t="shared" si="59"/>
        <v>-0.12923846581432646</v>
      </c>
      <c r="AL223" s="1"/>
      <c r="AM223" s="15">
        <f t="shared" si="60"/>
        <v>0.41437583926625959</v>
      </c>
      <c r="AN223" s="15">
        <f t="shared" si="61"/>
        <v>0.23622336517266712</v>
      </c>
      <c r="AO223" s="15">
        <f t="shared" si="62"/>
        <v>0.34940079556107329</v>
      </c>
      <c r="AP223" s="1"/>
      <c r="AQ223" s="11">
        <f t="shared" si="63"/>
        <v>43069</v>
      </c>
      <c r="AR223" s="12">
        <f t="shared" si="64"/>
        <v>0.11438669012250895</v>
      </c>
      <c r="AS223" s="12">
        <f t="shared" si="65"/>
        <v>0.11157487263382118</v>
      </c>
      <c r="AT223" s="12">
        <f t="shared" si="66"/>
        <v>-3.0529145304412895E-2</v>
      </c>
      <c r="AU223" s="12">
        <f t="shared" si="67"/>
        <v>3.3340962793100656E-2</v>
      </c>
      <c r="AV223" s="1"/>
    </row>
    <row r="224" spans="1:48" x14ac:dyDescent="0.3">
      <c r="A224" s="16" t="s">
        <v>279</v>
      </c>
      <c r="N224" s="1"/>
      <c r="O224" s="16" t="s">
        <v>279</v>
      </c>
      <c r="P224" s="19">
        <v>43100</v>
      </c>
      <c r="Q224" s="20">
        <v>254.34399999999999</v>
      </c>
      <c r="R224" s="20">
        <v>79.102999999999994</v>
      </c>
      <c r="S224" s="20">
        <v>143.74199999999999</v>
      </c>
      <c r="T224" s="20">
        <v>19.849</v>
      </c>
      <c r="U224" s="20">
        <v>313.46199999999999</v>
      </c>
      <c r="V224" s="20">
        <v>7.8230000000000004</v>
      </c>
      <c r="W224" s="20">
        <v>309.822</v>
      </c>
      <c r="X224" s="20">
        <v>23.747</v>
      </c>
      <c r="Y224" s="21">
        <v>335.8125</v>
      </c>
      <c r="Z224" s="1"/>
      <c r="AA224" s="13">
        <f t="shared" si="52"/>
        <v>0.37368513745015264</v>
      </c>
      <c r="AB224" s="13">
        <f t="shared" si="68"/>
        <v>0.24779854292049416</v>
      </c>
      <c r="AC224" s="13">
        <f t="shared" si="53"/>
        <v>0.3342077139803612</v>
      </c>
      <c r="AD224" s="13">
        <f t="shared" si="69"/>
        <v>0.75220145707950581</v>
      </c>
      <c r="AE224" s="13">
        <f t="shared" si="54"/>
        <v>0.34399016199443078</v>
      </c>
      <c r="AF224" s="13">
        <f t="shared" si="55"/>
        <v>31.57</v>
      </c>
      <c r="AG224" s="1"/>
      <c r="AH224" s="10">
        <f t="shared" si="56"/>
        <v>43100</v>
      </c>
      <c r="AI224" s="14">
        <f t="shared" si="57"/>
        <v>0.20802471081412974</v>
      </c>
      <c r="AJ224" s="14">
        <f t="shared" si="58"/>
        <v>0.34399016199443078</v>
      </c>
      <c r="AK224" s="14">
        <f t="shared" si="59"/>
        <v>5.5658368931368737E-3</v>
      </c>
      <c r="AL224" s="1"/>
      <c r="AM224" s="15">
        <f t="shared" si="60"/>
        <v>0.39909990771525733</v>
      </c>
      <c r="AN224" s="15">
        <f t="shared" si="61"/>
        <v>0.25092600786316577</v>
      </c>
      <c r="AO224" s="15">
        <f t="shared" si="62"/>
        <v>0.34997408442157685</v>
      </c>
      <c r="AP224" s="1"/>
      <c r="AQ224" s="11">
        <f t="shared" si="63"/>
        <v>43100</v>
      </c>
      <c r="AR224" s="12">
        <f t="shared" si="64"/>
        <v>0.20802471081412974</v>
      </c>
      <c r="AS224" s="12">
        <f t="shared" si="65"/>
        <v>0.13728644190693373</v>
      </c>
      <c r="AT224" s="12">
        <f t="shared" si="66"/>
        <v>1.3966132320123613E-3</v>
      </c>
      <c r="AU224" s="12">
        <f t="shared" si="67"/>
        <v>6.9341655675183647E-2</v>
      </c>
      <c r="AV224" s="1"/>
    </row>
    <row r="225" spans="1:48" x14ac:dyDescent="0.3">
      <c r="A225" s="16" t="s">
        <v>280</v>
      </c>
      <c r="N225" s="1"/>
      <c r="O225" s="16" t="s">
        <v>280</v>
      </c>
      <c r="P225" s="19">
        <v>43131</v>
      </c>
      <c r="Q225" s="20">
        <v>255.20400000000001</v>
      </c>
      <c r="R225" s="20">
        <v>79.010000000000005</v>
      </c>
      <c r="S225" s="20">
        <v>144.24299999999999</v>
      </c>
      <c r="T225" s="20">
        <v>19.847999999999999</v>
      </c>
      <c r="U225" s="20">
        <v>314.53100000000001</v>
      </c>
      <c r="V225" s="20">
        <v>7.8029999999999999</v>
      </c>
      <c r="W225" s="20">
        <v>310.637</v>
      </c>
      <c r="X225" s="20">
        <v>23.678999999999998</v>
      </c>
      <c r="Y225" s="21">
        <v>337.125</v>
      </c>
      <c r="Z225" s="1"/>
      <c r="AA225" s="13">
        <f t="shared" si="52"/>
        <v>0.34103017271631675</v>
      </c>
      <c r="AB225" s="13">
        <f t="shared" si="68"/>
        <v>0.24785591766723841</v>
      </c>
      <c r="AC225" s="13">
        <f t="shared" si="53"/>
        <v>0.26305426987107694</v>
      </c>
      <c r="AD225" s="13">
        <f t="shared" si="69"/>
        <v>0.75214408233276153</v>
      </c>
      <c r="AE225" s="13">
        <f t="shared" si="54"/>
        <v>0.28238105882671527</v>
      </c>
      <c r="AF225" s="13">
        <f t="shared" si="55"/>
        <v>31.481999999999999</v>
      </c>
      <c r="AG225" s="1"/>
      <c r="AH225" s="10">
        <f t="shared" si="56"/>
        <v>43131</v>
      </c>
      <c r="AI225" s="14">
        <f t="shared" si="57"/>
        <v>0.33812474444060547</v>
      </c>
      <c r="AJ225" s="14">
        <f t="shared" si="58"/>
        <v>0.28238105882671527</v>
      </c>
      <c r="AK225" s="14">
        <f t="shared" si="59"/>
        <v>0.34854113620236593</v>
      </c>
      <c r="AL225" s="1"/>
      <c r="AM225" s="15">
        <f t="shared" si="60"/>
        <v>0.39845589165928358</v>
      </c>
      <c r="AN225" s="15">
        <f t="shared" si="61"/>
        <v>0.25120870775851156</v>
      </c>
      <c r="AO225" s="15">
        <f t="shared" si="62"/>
        <v>0.3503354005822048</v>
      </c>
      <c r="AP225" s="1"/>
      <c r="AQ225" s="11">
        <f t="shared" si="63"/>
        <v>43131</v>
      </c>
      <c r="AR225" s="12">
        <f t="shared" si="64"/>
        <v>0.33812474444060547</v>
      </c>
      <c r="AS225" s="12">
        <f t="shared" si="65"/>
        <v>0.11251639658249145</v>
      </c>
      <c r="AT225" s="12">
        <f t="shared" si="66"/>
        <v>8.7556568426079714E-2</v>
      </c>
      <c r="AU225" s="12">
        <f t="shared" si="67"/>
        <v>0.13805177943203428</v>
      </c>
      <c r="AV225" s="1"/>
    </row>
    <row r="226" spans="1:48" x14ac:dyDescent="0.3">
      <c r="A226" s="16" t="s">
        <v>281</v>
      </c>
      <c r="N226" s="1"/>
      <c r="O226" s="16" t="s">
        <v>281</v>
      </c>
      <c r="P226" s="19">
        <v>43159</v>
      </c>
      <c r="Q226" s="20">
        <v>255.71100000000001</v>
      </c>
      <c r="R226" s="20">
        <v>79.007000000000005</v>
      </c>
      <c r="S226" s="20">
        <v>144.36099999999999</v>
      </c>
      <c r="T226" s="20">
        <v>19.895</v>
      </c>
      <c r="U226" s="20">
        <v>315.16199999999998</v>
      </c>
      <c r="V226" s="20">
        <v>7.7789999999999999</v>
      </c>
      <c r="W226" s="20">
        <v>311.21300000000002</v>
      </c>
      <c r="X226" s="20">
        <v>23.606000000000002</v>
      </c>
      <c r="Y226" s="21">
        <v>338.12180000000001</v>
      </c>
      <c r="Z226" s="1"/>
      <c r="AA226" s="13">
        <f t="shared" ref="AA226:AA289" si="70">(U226/U225 - 1)*100</f>
        <v>0.20061615548228051</v>
      </c>
      <c r="AB226" s="13">
        <f t="shared" si="68"/>
        <v>0.24785725665126651</v>
      </c>
      <c r="AC226" s="13">
        <f t="shared" ref="AC226:AC289" si="71">(W226/W225-1)*100</f>
        <v>0.18542543225694708</v>
      </c>
      <c r="AD226" s="13">
        <f t="shared" si="69"/>
        <v>0.75214274334873343</v>
      </c>
      <c r="AE226" s="13">
        <f t="shared" ref="AE226:AE289" si="72">AA226*AB226+AC226*AD226</f>
        <v>0.18919056324212688</v>
      </c>
      <c r="AF226" s="13">
        <f t="shared" ref="AF226:AF289" si="73">V226+X226</f>
        <v>31.385000000000002</v>
      </c>
      <c r="AG226" s="1"/>
      <c r="AH226" s="10">
        <f t="shared" ref="AH226:AH289" si="74">P226</f>
        <v>43159</v>
      </c>
      <c r="AI226" s="14">
        <f t="shared" ref="AI226:AI289" si="75">(Q226-Q225)/Q225*100</f>
        <v>0.19866459773357978</v>
      </c>
      <c r="AJ226" s="14">
        <f t="shared" ref="AJ226:AJ289" si="76">AE226</f>
        <v>0.18919056324212688</v>
      </c>
      <c r="AK226" s="14">
        <f t="shared" ref="AK226:AK289" si="77">(S226-S225)/S225*100</f>
        <v>8.1806396150936267E-2</v>
      </c>
      <c r="AL226" s="1"/>
      <c r="AM226" s="15">
        <f t="shared" ref="AM226:AM289" si="78">AF226/R226</f>
        <v>0.39724328224081412</v>
      </c>
      <c r="AN226" s="15">
        <f t="shared" ref="AN226:AN289" si="79">T226/R226</f>
        <v>0.25181313048210918</v>
      </c>
      <c r="AO226" s="15">
        <f t="shared" ref="AO226:AO289" si="80">1-SUM(AM226:AN226)</f>
        <v>0.35094358727707675</v>
      </c>
      <c r="AP226" s="1"/>
      <c r="AQ226" s="11">
        <f t="shared" ref="AQ226:AQ289" si="81">AH226</f>
        <v>43159</v>
      </c>
      <c r="AR226" s="12">
        <f t="shared" ref="AR226:AR289" si="82">AI226</f>
        <v>0.19866459773357978</v>
      </c>
      <c r="AS226" s="12">
        <f t="shared" ref="AS226:AS289" si="83">AM226*AJ226</f>
        <v>7.51546803112908E-2</v>
      </c>
      <c r="AT226" s="12">
        <f t="shared" ref="AT226:AT289" si="84">AN226*AK226</f>
        <v>2.059992470822683E-2</v>
      </c>
      <c r="AU226" s="12">
        <f t="shared" ref="AU226:AU289" si="85">AR226-AS226-AT226</f>
        <v>0.10290999271406215</v>
      </c>
      <c r="AV226" s="1"/>
    </row>
    <row r="227" spans="1:48" x14ac:dyDescent="0.3">
      <c r="A227" s="16" t="s">
        <v>282</v>
      </c>
      <c r="N227" s="1"/>
      <c r="O227" s="16" t="s">
        <v>282</v>
      </c>
      <c r="P227" s="19">
        <v>43190</v>
      </c>
      <c r="Q227" s="20">
        <v>256.27100000000002</v>
      </c>
      <c r="R227" s="20">
        <v>79.082999999999998</v>
      </c>
      <c r="S227" s="20">
        <v>144.49</v>
      </c>
      <c r="T227" s="20">
        <v>19.937999999999999</v>
      </c>
      <c r="U227" s="20">
        <v>315.88499999999999</v>
      </c>
      <c r="V227" s="20">
        <v>7.7770000000000001</v>
      </c>
      <c r="W227" s="20">
        <v>312.20699999999999</v>
      </c>
      <c r="X227" s="20">
        <v>23.614999999999998</v>
      </c>
      <c r="Y227" s="21">
        <v>338.8612</v>
      </c>
      <c r="Z227" s="1"/>
      <c r="AA227" s="13">
        <f t="shared" si="70"/>
        <v>0.22940582938297815</v>
      </c>
      <c r="AB227" s="13">
        <f t="shared" si="68"/>
        <v>0.2477382772680938</v>
      </c>
      <c r="AC227" s="13">
        <f t="shared" si="71"/>
        <v>0.31939539800713845</v>
      </c>
      <c r="AD227" s="13">
        <f t="shared" si="69"/>
        <v>0.75226172273190617</v>
      </c>
      <c r="AE227" s="13">
        <f t="shared" si="72"/>
        <v>0.29710153730409006</v>
      </c>
      <c r="AF227" s="13">
        <f t="shared" si="73"/>
        <v>31.391999999999999</v>
      </c>
      <c r="AG227" s="1"/>
      <c r="AH227" s="10">
        <f t="shared" si="74"/>
        <v>43190</v>
      </c>
      <c r="AI227" s="14">
        <f t="shared" si="75"/>
        <v>0.21899722733867616</v>
      </c>
      <c r="AJ227" s="14">
        <f t="shared" si="76"/>
        <v>0.29710153730409006</v>
      </c>
      <c r="AK227" s="14">
        <f t="shared" si="77"/>
        <v>8.935931449631071E-2</v>
      </c>
      <c r="AL227" s="1"/>
      <c r="AM227" s="15">
        <f t="shared" si="78"/>
        <v>0.39695003983156935</v>
      </c>
      <c r="AN227" s="15">
        <f t="shared" si="79"/>
        <v>0.25211486665907967</v>
      </c>
      <c r="AO227" s="15">
        <f t="shared" si="80"/>
        <v>0.35093509350935093</v>
      </c>
      <c r="AP227" s="1"/>
      <c r="AQ227" s="11">
        <f t="shared" si="81"/>
        <v>43190</v>
      </c>
      <c r="AR227" s="12">
        <f t="shared" si="82"/>
        <v>0.21899722733867616</v>
      </c>
      <c r="AS227" s="12">
        <f t="shared" si="83"/>
        <v>0.11793446706687903</v>
      </c>
      <c r="AT227" s="12">
        <f t="shared" si="84"/>
        <v>2.2528811658984141E-2</v>
      </c>
      <c r="AU227" s="12">
        <f t="shared" si="85"/>
        <v>7.8533948612812987E-2</v>
      </c>
      <c r="AV227" s="1"/>
    </row>
    <row r="228" spans="1:48" x14ac:dyDescent="0.3">
      <c r="A228" s="16" t="s">
        <v>283</v>
      </c>
      <c r="N228" s="1"/>
      <c r="O228" s="16" t="s">
        <v>283</v>
      </c>
      <c r="P228" s="19">
        <v>43220</v>
      </c>
      <c r="Q228" s="20">
        <v>256.63</v>
      </c>
      <c r="R228" s="20">
        <v>78.897999999999996</v>
      </c>
      <c r="S228" s="20">
        <v>144.46600000000001</v>
      </c>
      <c r="T228" s="20">
        <v>19.87</v>
      </c>
      <c r="U228" s="20">
        <v>316.95999999999998</v>
      </c>
      <c r="V228" s="20">
        <v>7.7679999999999998</v>
      </c>
      <c r="W228" s="20">
        <v>313.16899999999998</v>
      </c>
      <c r="X228" s="20">
        <v>23.584</v>
      </c>
      <c r="Y228" s="21">
        <v>339.0009</v>
      </c>
      <c r="Z228" s="1"/>
      <c r="AA228" s="13">
        <f t="shared" si="70"/>
        <v>0.34031372176583918</v>
      </c>
      <c r="AB228" s="13">
        <f t="shared" si="68"/>
        <v>0.24776728757336053</v>
      </c>
      <c r="AC228" s="13">
        <f t="shared" si="71"/>
        <v>0.30812890165818896</v>
      </c>
      <c r="AD228" s="13">
        <f t="shared" si="69"/>
        <v>0.75223271242663947</v>
      </c>
      <c r="AE228" s="13">
        <f t="shared" si="72"/>
        <v>0.31610324723729799</v>
      </c>
      <c r="AF228" s="13">
        <f t="shared" si="73"/>
        <v>31.352</v>
      </c>
      <c r="AG228" s="1"/>
      <c r="AH228" s="10">
        <f t="shared" si="74"/>
        <v>43220</v>
      </c>
      <c r="AI228" s="14">
        <f t="shared" si="75"/>
        <v>0.14008608075044793</v>
      </c>
      <c r="AJ228" s="14">
        <f t="shared" si="76"/>
        <v>0.31610324723729799</v>
      </c>
      <c r="AK228" s="14">
        <f t="shared" si="77"/>
        <v>-1.6610146030867814E-2</v>
      </c>
      <c r="AL228" s="1"/>
      <c r="AM228" s="15">
        <f t="shared" si="78"/>
        <v>0.39737382443154456</v>
      </c>
      <c r="AN228" s="15">
        <f t="shared" si="79"/>
        <v>0.25184415321047432</v>
      </c>
      <c r="AO228" s="15">
        <f t="shared" si="80"/>
        <v>0.35078202235798117</v>
      </c>
      <c r="AP228" s="1"/>
      <c r="AQ228" s="11">
        <f t="shared" si="81"/>
        <v>43220</v>
      </c>
      <c r="AR228" s="12">
        <f t="shared" si="82"/>
        <v>0.14008608075044793</v>
      </c>
      <c r="AS228" s="12">
        <f t="shared" si="83"/>
        <v>0.12561115626991518</v>
      </c>
      <c r="AT228" s="12">
        <f t="shared" si="84"/>
        <v>-4.1831681618462258E-3</v>
      </c>
      <c r="AU228" s="12">
        <f t="shared" si="85"/>
        <v>1.8658092642378978E-2</v>
      </c>
      <c r="AV228" s="1"/>
    </row>
    <row r="229" spans="1:48" x14ac:dyDescent="0.3">
      <c r="A229" s="16" t="s">
        <v>284</v>
      </c>
      <c r="N229" s="1"/>
      <c r="O229" s="16" t="s">
        <v>284</v>
      </c>
      <c r="P229" s="19">
        <v>43251</v>
      </c>
      <c r="Q229" s="20">
        <v>257.14499999999998</v>
      </c>
      <c r="R229" s="20">
        <v>78.706000000000003</v>
      </c>
      <c r="S229" s="20">
        <v>144.435</v>
      </c>
      <c r="T229" s="20">
        <v>19.734999999999999</v>
      </c>
      <c r="U229" s="20">
        <v>317.76600000000002</v>
      </c>
      <c r="V229" s="20">
        <v>7.7530000000000001</v>
      </c>
      <c r="W229" s="20">
        <v>313.96800000000002</v>
      </c>
      <c r="X229" s="20">
        <v>23.541</v>
      </c>
      <c r="Y229" s="21">
        <v>340.08179999999999</v>
      </c>
      <c r="Z229" s="1"/>
      <c r="AA229" s="13">
        <f t="shared" si="70"/>
        <v>0.25429076224130487</v>
      </c>
      <c r="AB229" s="13">
        <f t="shared" si="68"/>
        <v>0.24774717198184956</v>
      </c>
      <c r="AC229" s="13">
        <f t="shared" si="71"/>
        <v>0.25513380954054199</v>
      </c>
      <c r="AD229" s="13">
        <f t="shared" si="69"/>
        <v>0.75225282801815041</v>
      </c>
      <c r="AE229" s="13">
        <f t="shared" si="72"/>
        <v>0.25492494695630907</v>
      </c>
      <c r="AF229" s="13">
        <f t="shared" si="73"/>
        <v>31.294</v>
      </c>
      <c r="AG229" s="1"/>
      <c r="AH229" s="10">
        <f t="shared" si="74"/>
        <v>43251</v>
      </c>
      <c r="AI229" s="14">
        <f t="shared" si="75"/>
        <v>0.20067801893776505</v>
      </c>
      <c r="AJ229" s="14">
        <f t="shared" si="76"/>
        <v>0.25492494695630907</v>
      </c>
      <c r="AK229" s="14">
        <f t="shared" si="77"/>
        <v>-2.1458336217522397E-2</v>
      </c>
      <c r="AL229" s="1"/>
      <c r="AM229" s="15">
        <f t="shared" si="78"/>
        <v>0.3976062816049602</v>
      </c>
      <c r="AN229" s="15">
        <f t="shared" si="79"/>
        <v>0.25074327243158079</v>
      </c>
      <c r="AO229" s="15">
        <f t="shared" si="80"/>
        <v>0.35165044596345907</v>
      </c>
      <c r="AP229" s="1"/>
      <c r="AQ229" s="11">
        <f t="shared" si="81"/>
        <v>43251</v>
      </c>
      <c r="AR229" s="12">
        <f t="shared" si="82"/>
        <v>0.20067801893776505</v>
      </c>
      <c r="AS229" s="12">
        <f t="shared" si="83"/>
        <v>0.10135976024763976</v>
      </c>
      <c r="AT229" s="12">
        <f t="shared" si="84"/>
        <v>-5.3805334441186757E-3</v>
      </c>
      <c r="AU229" s="12">
        <f t="shared" si="85"/>
        <v>0.10469879213424396</v>
      </c>
      <c r="AV229" s="1"/>
    </row>
    <row r="230" spans="1:48" x14ac:dyDescent="0.3">
      <c r="A230" s="16" t="s">
        <v>285</v>
      </c>
      <c r="N230" s="1"/>
      <c r="O230" s="16" t="s">
        <v>285</v>
      </c>
      <c r="P230" s="19">
        <v>43281</v>
      </c>
      <c r="Q230" s="20">
        <v>257.399</v>
      </c>
      <c r="R230" s="20">
        <v>78.650999999999996</v>
      </c>
      <c r="S230" s="20">
        <v>144.12</v>
      </c>
      <c r="T230" s="20">
        <v>19.635000000000002</v>
      </c>
      <c r="U230" s="20">
        <v>318.60700000000003</v>
      </c>
      <c r="V230" s="20">
        <v>7.7610000000000001</v>
      </c>
      <c r="W230" s="20">
        <v>314.67</v>
      </c>
      <c r="X230" s="20">
        <v>23.564</v>
      </c>
      <c r="Y230" s="21">
        <v>340.74520000000001</v>
      </c>
      <c r="Z230" s="1"/>
      <c r="AA230" s="13">
        <f t="shared" si="70"/>
        <v>0.2646601587331654</v>
      </c>
      <c r="AB230" s="13">
        <f t="shared" si="68"/>
        <v>0.24775738228252195</v>
      </c>
      <c r="AC230" s="13">
        <f t="shared" si="71"/>
        <v>0.22358966518880585</v>
      </c>
      <c r="AD230" s="13">
        <f t="shared" si="69"/>
        <v>0.75224261771747802</v>
      </c>
      <c r="AE230" s="13">
        <f t="shared" si="72"/>
        <v>0.23376518315840758</v>
      </c>
      <c r="AF230" s="13">
        <f t="shared" si="73"/>
        <v>31.324999999999999</v>
      </c>
      <c r="AG230" s="1"/>
      <c r="AH230" s="10">
        <f t="shared" si="74"/>
        <v>43281</v>
      </c>
      <c r="AI230" s="14">
        <f t="shared" si="75"/>
        <v>9.8776954636496578E-2</v>
      </c>
      <c r="AJ230" s="14">
        <f t="shared" si="76"/>
        <v>0.23376518315840758</v>
      </c>
      <c r="AK230" s="14">
        <f t="shared" si="77"/>
        <v>-0.21809118288503324</v>
      </c>
      <c r="AL230" s="1"/>
      <c r="AM230" s="15">
        <f t="shared" si="78"/>
        <v>0.39827847071238764</v>
      </c>
      <c r="AN230" s="15">
        <f t="shared" si="79"/>
        <v>0.24964717549681509</v>
      </c>
      <c r="AO230" s="15">
        <f t="shared" si="80"/>
        <v>0.35207435379079732</v>
      </c>
      <c r="AP230" s="1"/>
      <c r="AQ230" s="11">
        <f t="shared" si="81"/>
        <v>43281</v>
      </c>
      <c r="AR230" s="12">
        <f t="shared" si="82"/>
        <v>9.8776954636496578E-2</v>
      </c>
      <c r="AS230" s="12">
        <f t="shared" si="83"/>
        <v>9.3103639654131765E-2</v>
      </c>
      <c r="AT230" s="12">
        <f t="shared" si="84"/>
        <v>-5.4445847808007888E-2</v>
      </c>
      <c r="AU230" s="12">
        <f t="shared" si="85"/>
        <v>6.0119162790372702E-2</v>
      </c>
      <c r="AV230" s="1"/>
    </row>
    <row r="231" spans="1:48" x14ac:dyDescent="0.3">
      <c r="A231" s="16" t="s">
        <v>286</v>
      </c>
      <c r="N231" s="1"/>
      <c r="O231" s="16" t="s">
        <v>286</v>
      </c>
      <c r="P231" s="19">
        <v>43312</v>
      </c>
      <c r="Q231" s="20">
        <v>257.69900000000001</v>
      </c>
      <c r="R231" s="20">
        <v>78.697000000000003</v>
      </c>
      <c r="S231" s="20">
        <v>143.83500000000001</v>
      </c>
      <c r="T231" s="20">
        <v>19.582000000000001</v>
      </c>
      <c r="U231" s="20">
        <v>319.642</v>
      </c>
      <c r="V231" s="20">
        <v>7.7859999999999996</v>
      </c>
      <c r="W231" s="20">
        <v>315.57600000000002</v>
      </c>
      <c r="X231" s="20">
        <v>23.632000000000001</v>
      </c>
      <c r="Y231" s="21">
        <v>341.21339999999998</v>
      </c>
      <c r="Z231" s="1"/>
      <c r="AA231" s="13">
        <f t="shared" si="70"/>
        <v>0.32485161970703391</v>
      </c>
      <c r="AB231" s="13">
        <f t="shared" si="68"/>
        <v>0.24781972117894199</v>
      </c>
      <c r="AC231" s="13">
        <f t="shared" si="71"/>
        <v>0.28792067880636374</v>
      </c>
      <c r="AD231" s="13">
        <f t="shared" si="69"/>
        <v>0.75218027882105809</v>
      </c>
      <c r="AE231" s="13">
        <f t="shared" si="72"/>
        <v>0.29707289428324385</v>
      </c>
      <c r="AF231" s="13">
        <f t="shared" si="73"/>
        <v>31.417999999999999</v>
      </c>
      <c r="AG231" s="1"/>
      <c r="AH231" s="10">
        <f t="shared" si="74"/>
        <v>43312</v>
      </c>
      <c r="AI231" s="14">
        <f t="shared" si="75"/>
        <v>0.11655056934953568</v>
      </c>
      <c r="AJ231" s="14">
        <f t="shared" si="76"/>
        <v>0.29707289428324385</v>
      </c>
      <c r="AK231" s="14">
        <f t="shared" si="77"/>
        <v>-0.19775187343879863</v>
      </c>
      <c r="AL231" s="1"/>
      <c r="AM231" s="15">
        <f t="shared" si="78"/>
        <v>0.39922741654700938</v>
      </c>
      <c r="AN231" s="15">
        <f t="shared" si="79"/>
        <v>0.24882778250759241</v>
      </c>
      <c r="AO231" s="15">
        <f t="shared" si="80"/>
        <v>0.35194480094539826</v>
      </c>
      <c r="AP231" s="1"/>
      <c r="AQ231" s="11">
        <f t="shared" si="81"/>
        <v>43312</v>
      </c>
      <c r="AR231" s="12">
        <f t="shared" si="82"/>
        <v>0.11655056934953568</v>
      </c>
      <c r="AS231" s="12">
        <f t="shared" si="83"/>
        <v>0.11859964411084227</v>
      </c>
      <c r="AT231" s="12">
        <f t="shared" si="84"/>
        <v>-4.9206160154498323E-2</v>
      </c>
      <c r="AU231" s="12">
        <f t="shared" si="85"/>
        <v>4.7157085393191737E-2</v>
      </c>
      <c r="AV231" s="1"/>
    </row>
    <row r="232" spans="1:48" x14ac:dyDescent="0.3">
      <c r="A232" s="16" t="s">
        <v>287</v>
      </c>
      <c r="N232" s="1"/>
      <c r="O232" s="16" t="s">
        <v>287</v>
      </c>
      <c r="P232" s="19">
        <v>43343</v>
      </c>
      <c r="Q232" s="20">
        <v>257.89100000000002</v>
      </c>
      <c r="R232" s="20">
        <v>78.697999999999993</v>
      </c>
      <c r="S232" s="20">
        <v>143.34200000000001</v>
      </c>
      <c r="T232" s="20">
        <v>19.536000000000001</v>
      </c>
      <c r="U232" s="20">
        <v>320.86</v>
      </c>
      <c r="V232" s="20">
        <v>7.8129999999999997</v>
      </c>
      <c r="W232" s="20">
        <v>316.43599999999998</v>
      </c>
      <c r="X232" s="20">
        <v>23.693999999999999</v>
      </c>
      <c r="Y232" s="21">
        <v>341.43369999999999</v>
      </c>
      <c r="Z232" s="1"/>
      <c r="AA232" s="13">
        <f t="shared" si="70"/>
        <v>0.38105130114316488</v>
      </c>
      <c r="AB232" s="13">
        <f t="shared" si="68"/>
        <v>0.24797664011172121</v>
      </c>
      <c r="AC232" s="13">
        <f t="shared" si="71"/>
        <v>0.27251755520063536</v>
      </c>
      <c r="AD232" s="13">
        <f t="shared" si="69"/>
        <v>0.75202335988827884</v>
      </c>
      <c r="AE232" s="13">
        <f t="shared" si="72"/>
        <v>0.29943138885820297</v>
      </c>
      <c r="AF232" s="13">
        <f t="shared" si="73"/>
        <v>31.506999999999998</v>
      </c>
      <c r="AG232" s="1"/>
      <c r="AH232" s="10">
        <f t="shared" si="74"/>
        <v>43343</v>
      </c>
      <c r="AI232" s="14">
        <f t="shared" si="75"/>
        <v>7.4505527766893648E-2</v>
      </c>
      <c r="AJ232" s="14">
        <f t="shared" si="76"/>
        <v>0.29943138885820297</v>
      </c>
      <c r="AK232" s="14">
        <f t="shared" si="77"/>
        <v>-0.34275384989744845</v>
      </c>
      <c r="AL232" s="1"/>
      <c r="AM232" s="15">
        <f t="shared" si="78"/>
        <v>0.40035324912958398</v>
      </c>
      <c r="AN232" s="15">
        <f t="shared" si="79"/>
        <v>0.24824010775369137</v>
      </c>
      <c r="AO232" s="15">
        <f t="shared" si="80"/>
        <v>0.35140664311672465</v>
      </c>
      <c r="AP232" s="1"/>
      <c r="AQ232" s="11">
        <f t="shared" si="81"/>
        <v>43343</v>
      </c>
      <c r="AR232" s="12">
        <f t="shared" si="82"/>
        <v>7.4505527766893648E-2</v>
      </c>
      <c r="AS232" s="12">
        <f t="shared" si="83"/>
        <v>0.11987832942076547</v>
      </c>
      <c r="AT232" s="12">
        <f t="shared" si="84"/>
        <v>-8.5085252631535158E-2</v>
      </c>
      <c r="AU232" s="12">
        <f t="shared" si="85"/>
        <v>3.9712450977663336E-2</v>
      </c>
      <c r="AV232" s="1"/>
    </row>
    <row r="233" spans="1:48" x14ac:dyDescent="0.3">
      <c r="A233" s="16" t="s">
        <v>288</v>
      </c>
      <c r="N233" s="1"/>
      <c r="O233" s="16" t="s">
        <v>288</v>
      </c>
      <c r="P233" s="19">
        <v>43373</v>
      </c>
      <c r="Q233" s="20">
        <v>258.36799999999999</v>
      </c>
      <c r="R233" s="20">
        <v>78.733999999999995</v>
      </c>
      <c r="S233" s="20">
        <v>143.42099999999999</v>
      </c>
      <c r="T233" s="20">
        <v>19.518999999999998</v>
      </c>
      <c r="U233" s="20">
        <v>321.56299999999999</v>
      </c>
      <c r="V233" s="20">
        <v>7.8250000000000002</v>
      </c>
      <c r="W233" s="20">
        <v>317.11500000000001</v>
      </c>
      <c r="X233" s="20">
        <v>23.722999999999999</v>
      </c>
      <c r="Y233" s="21">
        <v>342.2373</v>
      </c>
      <c r="Z233" s="1"/>
      <c r="AA233" s="13">
        <f t="shared" si="70"/>
        <v>0.21909867231812985</v>
      </c>
      <c r="AB233" s="13">
        <f t="shared" si="68"/>
        <v>0.24803474071256501</v>
      </c>
      <c r="AC233" s="13">
        <f t="shared" si="71"/>
        <v>0.21457735529459843</v>
      </c>
      <c r="AD233" s="13">
        <f t="shared" si="69"/>
        <v>0.75196525928743507</v>
      </c>
      <c r="AE233" s="13">
        <f t="shared" si="72"/>
        <v>0.21569879899020938</v>
      </c>
      <c r="AF233" s="13">
        <f t="shared" si="73"/>
        <v>31.547999999999998</v>
      </c>
      <c r="AG233" s="1"/>
      <c r="AH233" s="10">
        <f t="shared" si="74"/>
        <v>43373</v>
      </c>
      <c r="AI233" s="14">
        <f t="shared" si="75"/>
        <v>0.18496186373311801</v>
      </c>
      <c r="AJ233" s="14">
        <f t="shared" si="76"/>
        <v>0.21569879899020938</v>
      </c>
      <c r="AK233" s="14">
        <f t="shared" si="77"/>
        <v>5.5112946659024782E-2</v>
      </c>
      <c r="AL233" s="1"/>
      <c r="AM233" s="15">
        <f t="shared" si="78"/>
        <v>0.40069093403104122</v>
      </c>
      <c r="AN233" s="15">
        <f t="shared" si="79"/>
        <v>0.24791068661569335</v>
      </c>
      <c r="AO233" s="15">
        <f t="shared" si="80"/>
        <v>0.35139837935326546</v>
      </c>
      <c r="AP233" s="1"/>
      <c r="AQ233" s="11">
        <f t="shared" si="81"/>
        <v>43373</v>
      </c>
      <c r="AR233" s="12">
        <f t="shared" si="82"/>
        <v>0.18496186373311801</v>
      </c>
      <c r="AS233" s="12">
        <f t="shared" si="83"/>
        <v>8.6428553236760811E-2</v>
      </c>
      <c r="AT233" s="12">
        <f t="shared" si="84"/>
        <v>1.3663088447652917E-2</v>
      </c>
      <c r="AU233" s="12">
        <f t="shared" si="85"/>
        <v>8.4870222048704286E-2</v>
      </c>
      <c r="AV233" s="1"/>
    </row>
    <row r="234" spans="1:48" x14ac:dyDescent="0.3">
      <c r="A234" s="16" t="s">
        <v>289</v>
      </c>
      <c r="N234" s="1"/>
      <c r="O234" s="16" t="s">
        <v>289</v>
      </c>
      <c r="P234" s="19">
        <v>43404</v>
      </c>
      <c r="Q234" s="20">
        <v>258.91699999999997</v>
      </c>
      <c r="R234" s="20">
        <v>78.787999999999997</v>
      </c>
      <c r="S234" s="20">
        <v>143.75399999999999</v>
      </c>
      <c r="T234" s="20">
        <v>19.550999999999998</v>
      </c>
      <c r="U234" s="20">
        <v>322.447</v>
      </c>
      <c r="V234" s="20">
        <v>7.8380000000000001</v>
      </c>
      <c r="W234" s="20">
        <v>318.01799999999997</v>
      </c>
      <c r="X234" s="20">
        <v>23.76</v>
      </c>
      <c r="Y234" s="21">
        <v>342.67700000000002</v>
      </c>
      <c r="Z234" s="1"/>
      <c r="AA234" s="13">
        <f t="shared" si="70"/>
        <v>0.27490724990126836</v>
      </c>
      <c r="AB234" s="13">
        <f t="shared" si="68"/>
        <v>0.24805367428318245</v>
      </c>
      <c r="AC234" s="13">
        <f t="shared" si="71"/>
        <v>0.28475474197056094</v>
      </c>
      <c r="AD234" s="13">
        <f t="shared" si="69"/>
        <v>0.75194632571681752</v>
      </c>
      <c r="AE234" s="13">
        <f t="shared" si="72"/>
        <v>0.28231203538029842</v>
      </c>
      <c r="AF234" s="13">
        <f t="shared" si="73"/>
        <v>31.598000000000003</v>
      </c>
      <c r="AG234" s="1"/>
      <c r="AH234" s="10">
        <f t="shared" si="74"/>
        <v>43404</v>
      </c>
      <c r="AI234" s="14">
        <f t="shared" si="75"/>
        <v>0.2124876145652628</v>
      </c>
      <c r="AJ234" s="14">
        <f t="shared" si="76"/>
        <v>0.28231203538029842</v>
      </c>
      <c r="AK234" s="14">
        <f t="shared" si="77"/>
        <v>0.23218357144351134</v>
      </c>
      <c r="AL234" s="1"/>
      <c r="AM234" s="15">
        <f t="shared" si="78"/>
        <v>0.40105092146012089</v>
      </c>
      <c r="AN234" s="15">
        <f t="shared" si="79"/>
        <v>0.24814692592780627</v>
      </c>
      <c r="AO234" s="15">
        <f t="shared" si="80"/>
        <v>0.35080215261207282</v>
      </c>
      <c r="AP234" s="1"/>
      <c r="AQ234" s="11">
        <f t="shared" si="81"/>
        <v>43404</v>
      </c>
      <c r="AR234" s="12">
        <f t="shared" si="82"/>
        <v>0.2124876145652628</v>
      </c>
      <c r="AS234" s="12">
        <f t="shared" si="83"/>
        <v>0.11322150192855093</v>
      </c>
      <c r="AT234" s="12">
        <f t="shared" si="84"/>
        <v>5.7615639504646522E-2</v>
      </c>
      <c r="AU234" s="12">
        <f t="shared" si="85"/>
        <v>4.1650473132065345E-2</v>
      </c>
      <c r="AV234" s="1"/>
    </row>
    <row r="235" spans="1:48" x14ac:dyDescent="0.3">
      <c r="A235" s="16" t="s">
        <v>290</v>
      </c>
      <c r="N235" s="1"/>
      <c r="O235" s="16" t="s">
        <v>290</v>
      </c>
      <c r="P235" s="19">
        <v>43434</v>
      </c>
      <c r="Q235" s="20">
        <v>259.43900000000002</v>
      </c>
      <c r="R235" s="20">
        <v>79.064999999999998</v>
      </c>
      <c r="S235" s="20">
        <v>143.94999999999999</v>
      </c>
      <c r="T235" s="20">
        <v>19.536000000000001</v>
      </c>
      <c r="U235" s="20">
        <v>323.63299999999998</v>
      </c>
      <c r="V235" s="20">
        <v>7.8970000000000002</v>
      </c>
      <c r="W235" s="20">
        <v>319.01100000000002</v>
      </c>
      <c r="X235" s="20">
        <v>23.923999999999999</v>
      </c>
      <c r="Y235" s="21">
        <v>342.95749999999998</v>
      </c>
      <c r="Z235" s="1"/>
      <c r="AA235" s="13">
        <f t="shared" si="70"/>
        <v>0.36781238467096244</v>
      </c>
      <c r="AB235" s="13">
        <f t="shared" si="68"/>
        <v>0.24816944784890482</v>
      </c>
      <c r="AC235" s="13">
        <f t="shared" si="71"/>
        <v>0.31224647661454163</v>
      </c>
      <c r="AD235" s="13">
        <f t="shared" si="69"/>
        <v>0.75183055215109518</v>
      </c>
      <c r="AE235" s="13">
        <f t="shared" si="72"/>
        <v>0.32603623733612663</v>
      </c>
      <c r="AF235" s="13">
        <f t="shared" si="73"/>
        <v>31.820999999999998</v>
      </c>
      <c r="AG235" s="1"/>
      <c r="AH235" s="10">
        <f t="shared" si="74"/>
        <v>43434</v>
      </c>
      <c r="AI235" s="14">
        <f t="shared" si="75"/>
        <v>0.20160900983714791</v>
      </c>
      <c r="AJ235" s="14">
        <f t="shared" si="76"/>
        <v>0.32603623733612663</v>
      </c>
      <c r="AK235" s="14">
        <f t="shared" si="77"/>
        <v>0.13634403216606006</v>
      </c>
      <c r="AL235" s="1"/>
      <c r="AM235" s="15">
        <f t="shared" si="78"/>
        <v>0.40246632517548853</v>
      </c>
      <c r="AN235" s="15">
        <f t="shared" si="79"/>
        <v>0.24708783911971166</v>
      </c>
      <c r="AO235" s="15">
        <f t="shared" si="80"/>
        <v>0.35044583570479981</v>
      </c>
      <c r="AP235" s="1"/>
      <c r="AQ235" s="11">
        <f t="shared" si="81"/>
        <v>43434</v>
      </c>
      <c r="AR235" s="12">
        <f t="shared" si="82"/>
        <v>0.20160900983714791</v>
      </c>
      <c r="AS235" s="12">
        <f t="shared" si="83"/>
        <v>0.1312186063147143</v>
      </c>
      <c r="AT235" s="12">
        <f t="shared" si="84"/>
        <v>3.3688952284780242E-2</v>
      </c>
      <c r="AU235" s="12">
        <f t="shared" si="85"/>
        <v>3.6701451237653372E-2</v>
      </c>
      <c r="AV235" s="1"/>
    </row>
    <row r="236" spans="1:48" x14ac:dyDescent="0.3">
      <c r="A236" s="16" t="s">
        <v>291</v>
      </c>
      <c r="N236" s="1"/>
      <c r="O236" s="16" t="s">
        <v>291</v>
      </c>
      <c r="P236" s="19">
        <v>43465</v>
      </c>
      <c r="Q236" s="20">
        <v>260.06299999999999</v>
      </c>
      <c r="R236" s="20">
        <v>79.311999999999998</v>
      </c>
      <c r="S236" s="20">
        <v>144.21799999999999</v>
      </c>
      <c r="T236" s="20">
        <v>19.503</v>
      </c>
      <c r="U236" s="20">
        <v>324.40800000000002</v>
      </c>
      <c r="V236" s="20">
        <v>7.9429999999999996</v>
      </c>
      <c r="W236" s="20">
        <v>319.77699999999999</v>
      </c>
      <c r="X236" s="20">
        <v>24.053999999999998</v>
      </c>
      <c r="Y236" s="21">
        <v>344.02359999999999</v>
      </c>
      <c r="Z236" s="1"/>
      <c r="AA236" s="13">
        <f t="shared" si="70"/>
        <v>0.23946878099576629</v>
      </c>
      <c r="AB236" s="13">
        <f t="shared" si="68"/>
        <v>0.24824202268962714</v>
      </c>
      <c r="AC236" s="13">
        <f t="shared" si="71"/>
        <v>0.24011711194911189</v>
      </c>
      <c r="AD236" s="13">
        <f t="shared" si="69"/>
        <v>0.75175797731037275</v>
      </c>
      <c r="AE236" s="13">
        <f t="shared" si="72"/>
        <v>0.23995616896188104</v>
      </c>
      <c r="AF236" s="13">
        <f t="shared" si="73"/>
        <v>31.997</v>
      </c>
      <c r="AG236" s="1"/>
      <c r="AH236" s="10">
        <f t="shared" si="74"/>
        <v>43465</v>
      </c>
      <c r="AI236" s="14">
        <f t="shared" si="75"/>
        <v>0.24051896592261254</v>
      </c>
      <c r="AJ236" s="14">
        <f t="shared" si="76"/>
        <v>0.23995616896188104</v>
      </c>
      <c r="AK236" s="14">
        <f t="shared" si="77"/>
        <v>0.18617575547065002</v>
      </c>
      <c r="AL236" s="1"/>
      <c r="AM236" s="15">
        <f t="shared" si="78"/>
        <v>0.40343201533185397</v>
      </c>
      <c r="AN236" s="15">
        <f t="shared" si="79"/>
        <v>0.24590225943110752</v>
      </c>
      <c r="AO236" s="15">
        <f t="shared" si="80"/>
        <v>0.35066572523703854</v>
      </c>
      <c r="AP236" s="1"/>
      <c r="AQ236" s="11">
        <f t="shared" si="81"/>
        <v>43465</v>
      </c>
      <c r="AR236" s="12">
        <f t="shared" si="82"/>
        <v>0.24051896592261254</v>
      </c>
      <c r="AS236" s="12">
        <f t="shared" si="83"/>
        <v>9.6806000835602535E-2</v>
      </c>
      <c r="AT236" s="12">
        <f t="shared" si="84"/>
        <v>4.578103892152622E-2</v>
      </c>
      <c r="AU236" s="12">
        <f t="shared" si="85"/>
        <v>9.7931926165483796E-2</v>
      </c>
      <c r="AV236" s="1"/>
    </row>
    <row r="237" spans="1:48" x14ac:dyDescent="0.3">
      <c r="A237" s="16" t="s">
        <v>292</v>
      </c>
      <c r="N237" s="1"/>
      <c r="O237" s="16" t="s">
        <v>292</v>
      </c>
      <c r="P237" s="19">
        <v>43496</v>
      </c>
      <c r="Q237" s="20">
        <v>260.76600000000002</v>
      </c>
      <c r="R237" s="20">
        <v>79.477999999999994</v>
      </c>
      <c r="S237" s="20">
        <v>144.78800000000001</v>
      </c>
      <c r="T237" s="20">
        <v>19.609000000000002</v>
      </c>
      <c r="U237" s="20">
        <v>325.31400000000002</v>
      </c>
      <c r="V237" s="20">
        <v>7.9470000000000001</v>
      </c>
      <c r="W237" s="20">
        <v>320.57100000000003</v>
      </c>
      <c r="X237" s="20">
        <v>24.064</v>
      </c>
      <c r="Y237" s="21">
        <v>344.70350000000002</v>
      </c>
      <c r="Z237" s="1"/>
      <c r="AA237" s="13">
        <f t="shared" si="70"/>
        <v>0.27927794628985758</v>
      </c>
      <c r="AB237" s="13">
        <f t="shared" si="68"/>
        <v>0.2482584111711599</v>
      </c>
      <c r="AC237" s="13">
        <f t="shared" si="71"/>
        <v>0.24829803269155182</v>
      </c>
      <c r="AD237" s="13">
        <f t="shared" si="69"/>
        <v>0.75174158882884001</v>
      </c>
      <c r="AE237" s="13">
        <f t="shared" si="72"/>
        <v>0.25598905681968698</v>
      </c>
      <c r="AF237" s="13">
        <f t="shared" si="73"/>
        <v>32.011000000000003</v>
      </c>
      <c r="AG237" s="1"/>
      <c r="AH237" s="10">
        <f t="shared" si="74"/>
        <v>43496</v>
      </c>
      <c r="AI237" s="14">
        <f t="shared" si="75"/>
        <v>0.2703191149836891</v>
      </c>
      <c r="AJ237" s="14">
        <f t="shared" si="76"/>
        <v>0.25598905681968698</v>
      </c>
      <c r="AK237" s="14">
        <f t="shared" si="77"/>
        <v>0.3952349914712599</v>
      </c>
      <c r="AL237" s="1"/>
      <c r="AM237" s="15">
        <f t="shared" si="78"/>
        <v>0.40276554518231467</v>
      </c>
      <c r="AN237" s="15">
        <f t="shared" si="79"/>
        <v>0.24672236342132417</v>
      </c>
      <c r="AO237" s="15">
        <f t="shared" si="80"/>
        <v>0.35051209139636119</v>
      </c>
      <c r="AP237" s="1"/>
      <c r="AQ237" s="11">
        <f t="shared" si="81"/>
        <v>43496</v>
      </c>
      <c r="AR237" s="12">
        <f t="shared" si="82"/>
        <v>0.2703191149836891</v>
      </c>
      <c r="AS237" s="12">
        <f t="shared" si="83"/>
        <v>0.10310357203068775</v>
      </c>
      <c r="AT237" s="12">
        <f t="shared" si="84"/>
        <v>9.751331120259614E-2</v>
      </c>
      <c r="AU237" s="12">
        <f t="shared" si="85"/>
        <v>6.97022317504052E-2</v>
      </c>
      <c r="AV237" s="1"/>
    </row>
    <row r="238" spans="1:48" x14ac:dyDescent="0.3">
      <c r="A238" s="16" t="s">
        <v>293</v>
      </c>
      <c r="N238" s="1"/>
      <c r="O238" s="16" t="s">
        <v>293</v>
      </c>
      <c r="P238" s="19">
        <v>43524</v>
      </c>
      <c r="Q238" s="20">
        <v>261.18599999999998</v>
      </c>
      <c r="R238" s="20">
        <v>79.445999999999998</v>
      </c>
      <c r="S238" s="20">
        <v>144.749</v>
      </c>
      <c r="T238" s="20">
        <v>19.623999999999999</v>
      </c>
      <c r="U238" s="20">
        <v>326.22000000000003</v>
      </c>
      <c r="V238" s="20">
        <v>7.9320000000000004</v>
      </c>
      <c r="W238" s="20">
        <v>321.56</v>
      </c>
      <c r="X238" s="20">
        <v>24.026</v>
      </c>
      <c r="Y238" s="21">
        <v>345.22250000000003</v>
      </c>
      <c r="Z238" s="1"/>
      <c r="AA238" s="13">
        <f t="shared" si="70"/>
        <v>0.27850015677162165</v>
      </c>
      <c r="AB238" s="13">
        <f t="shared" si="68"/>
        <v>0.24820076350209652</v>
      </c>
      <c r="AC238" s="13">
        <f t="shared" si="71"/>
        <v>0.30851199890196135</v>
      </c>
      <c r="AD238" s="13">
        <f t="shared" si="69"/>
        <v>0.75179923649790348</v>
      </c>
      <c r="AE238" s="13">
        <f t="shared" si="72"/>
        <v>0.30106303677110668</v>
      </c>
      <c r="AF238" s="13">
        <f t="shared" si="73"/>
        <v>31.957999999999998</v>
      </c>
      <c r="AG238" s="1"/>
      <c r="AH238" s="10">
        <f t="shared" si="74"/>
        <v>43524</v>
      </c>
      <c r="AI238" s="14">
        <f t="shared" si="75"/>
        <v>0.16106394238511118</v>
      </c>
      <c r="AJ238" s="14">
        <f t="shared" si="76"/>
        <v>0.30106303677110668</v>
      </c>
      <c r="AK238" s="14">
        <f t="shared" si="77"/>
        <v>-2.6935933917186291E-2</v>
      </c>
      <c r="AL238" s="1"/>
      <c r="AM238" s="15">
        <f t="shared" si="78"/>
        <v>0.40226065503612518</v>
      </c>
      <c r="AN238" s="15">
        <f t="shared" si="79"/>
        <v>0.24701054804521308</v>
      </c>
      <c r="AO238" s="15">
        <f t="shared" si="80"/>
        <v>0.35072879691866177</v>
      </c>
      <c r="AP238" s="1"/>
      <c r="AQ238" s="11">
        <f t="shared" si="81"/>
        <v>43524</v>
      </c>
      <c r="AR238" s="12">
        <f t="shared" si="82"/>
        <v>0.16106394238511118</v>
      </c>
      <c r="AS238" s="12">
        <f t="shared" si="83"/>
        <v>0.12110581437871042</v>
      </c>
      <c r="AT238" s="12">
        <f t="shared" si="84"/>
        <v>-6.653459798993829E-3</v>
      </c>
      <c r="AU238" s="12">
        <f t="shared" si="85"/>
        <v>4.6611587805394594E-2</v>
      </c>
      <c r="AV238" s="1"/>
    </row>
    <row r="239" spans="1:48" x14ac:dyDescent="0.3">
      <c r="A239" s="16" t="s">
        <v>294</v>
      </c>
      <c r="N239" s="1"/>
      <c r="O239" s="16" t="s">
        <v>294</v>
      </c>
      <c r="P239" s="19">
        <v>43555</v>
      </c>
      <c r="Q239" s="20">
        <v>261.56700000000001</v>
      </c>
      <c r="R239" s="20">
        <v>79.218000000000004</v>
      </c>
      <c r="S239" s="20">
        <v>144.733</v>
      </c>
      <c r="T239" s="20">
        <v>19.565999999999999</v>
      </c>
      <c r="U239" s="20">
        <v>327.53899999999999</v>
      </c>
      <c r="V239" s="20">
        <v>7.9160000000000004</v>
      </c>
      <c r="W239" s="20">
        <v>322.53800000000001</v>
      </c>
      <c r="X239" s="20">
        <v>23.954000000000001</v>
      </c>
      <c r="Y239" s="21">
        <v>345.41719999999998</v>
      </c>
      <c r="Z239" s="1"/>
      <c r="AA239" s="13">
        <f t="shared" si="70"/>
        <v>0.40432836735944111</v>
      </c>
      <c r="AB239" s="13">
        <f t="shared" si="68"/>
        <v>0.24838406024474427</v>
      </c>
      <c r="AC239" s="13">
        <f t="shared" si="71"/>
        <v>0.30414230625699368</v>
      </c>
      <c r="AD239" s="13">
        <f t="shared" si="69"/>
        <v>0.75161593975525576</v>
      </c>
      <c r="AE239" s="13">
        <f t="shared" si="72"/>
        <v>0.32902692689354762</v>
      </c>
      <c r="AF239" s="13">
        <f t="shared" si="73"/>
        <v>31.87</v>
      </c>
      <c r="AG239" s="1"/>
      <c r="AH239" s="10">
        <f t="shared" si="74"/>
        <v>43555</v>
      </c>
      <c r="AI239" s="14">
        <f t="shared" si="75"/>
        <v>0.14587305598310349</v>
      </c>
      <c r="AJ239" s="14">
        <f t="shared" si="76"/>
        <v>0.32902692689354762</v>
      </c>
      <c r="AK239" s="14">
        <f t="shared" si="77"/>
        <v>-1.1053616950715467E-2</v>
      </c>
      <c r="AL239" s="1"/>
      <c r="AM239" s="15">
        <f t="shared" si="78"/>
        <v>0.40230755636345272</v>
      </c>
      <c r="AN239" s="15">
        <f t="shared" si="79"/>
        <v>0.24698932060895248</v>
      </c>
      <c r="AO239" s="15">
        <f t="shared" si="80"/>
        <v>0.35070312302759477</v>
      </c>
      <c r="AP239" s="1"/>
      <c r="AQ239" s="11">
        <f t="shared" si="81"/>
        <v>43555</v>
      </c>
      <c r="AR239" s="12">
        <f t="shared" si="82"/>
        <v>0.14587305598310349</v>
      </c>
      <c r="AS239" s="12">
        <f t="shared" si="83"/>
        <v>0.13237001893631956</v>
      </c>
      <c r="AT239" s="12">
        <f t="shared" si="84"/>
        <v>-2.7301253409288142E-3</v>
      </c>
      <c r="AU239" s="12">
        <f t="shared" si="85"/>
        <v>1.6233162387712746E-2</v>
      </c>
      <c r="AV239" s="1"/>
    </row>
    <row r="240" spans="1:48" x14ac:dyDescent="0.3">
      <c r="A240" s="16" t="s">
        <v>295</v>
      </c>
      <c r="N240" s="1"/>
      <c r="O240" s="16" t="s">
        <v>295</v>
      </c>
      <c r="P240" s="19">
        <v>43585</v>
      </c>
      <c r="Q240" s="20">
        <v>261.99700000000001</v>
      </c>
      <c r="R240" s="20">
        <v>78.950999999999993</v>
      </c>
      <c r="S240" s="20">
        <v>144.37</v>
      </c>
      <c r="T240" s="20">
        <v>19.443999999999999</v>
      </c>
      <c r="U240" s="20">
        <v>328.81599999999997</v>
      </c>
      <c r="V240" s="20">
        <v>7.9020000000000001</v>
      </c>
      <c r="W240" s="20">
        <v>323.61599999999999</v>
      </c>
      <c r="X240" s="20">
        <v>23.898</v>
      </c>
      <c r="Y240" s="21">
        <v>346.18560000000002</v>
      </c>
      <c r="Z240" s="1"/>
      <c r="AA240" s="13">
        <f t="shared" si="70"/>
        <v>0.3898772359932634</v>
      </c>
      <c r="AB240" s="13">
        <f t="shared" si="68"/>
        <v>0.24849056603773584</v>
      </c>
      <c r="AC240" s="13">
        <f t="shared" si="71"/>
        <v>0.33422418443718183</v>
      </c>
      <c r="AD240" s="13">
        <f t="shared" si="69"/>
        <v>0.75150943396226411</v>
      </c>
      <c r="AE240" s="13">
        <f t="shared" si="72"/>
        <v>0.34805344272007982</v>
      </c>
      <c r="AF240" s="13">
        <f t="shared" si="73"/>
        <v>31.8</v>
      </c>
      <c r="AG240" s="1"/>
      <c r="AH240" s="10">
        <f t="shared" si="74"/>
        <v>43585</v>
      </c>
      <c r="AI240" s="14">
        <f t="shared" si="75"/>
        <v>0.16439382643835299</v>
      </c>
      <c r="AJ240" s="14">
        <f t="shared" si="76"/>
        <v>0.34805344272007982</v>
      </c>
      <c r="AK240" s="14">
        <f t="shared" si="77"/>
        <v>-0.25080665777673339</v>
      </c>
      <c r="AL240" s="1"/>
      <c r="AM240" s="15">
        <f t="shared" si="78"/>
        <v>0.40278147205228565</v>
      </c>
      <c r="AN240" s="15">
        <f t="shared" si="79"/>
        <v>0.24627933781712708</v>
      </c>
      <c r="AO240" s="15">
        <f t="shared" si="80"/>
        <v>0.35093919013058728</v>
      </c>
      <c r="AP240" s="1"/>
      <c r="AQ240" s="11">
        <f t="shared" si="81"/>
        <v>43585</v>
      </c>
      <c r="AR240" s="12">
        <f t="shared" si="82"/>
        <v>0.16439382643835299</v>
      </c>
      <c r="AS240" s="12">
        <f t="shared" si="83"/>
        <v>0.14018947801165962</v>
      </c>
      <c r="AT240" s="12">
        <f t="shared" si="84"/>
        <v>-6.1768497597380706E-2</v>
      </c>
      <c r="AU240" s="12">
        <f t="shared" si="85"/>
        <v>8.5972846024074068E-2</v>
      </c>
      <c r="AV240" s="1"/>
    </row>
    <row r="241" spans="1:48" x14ac:dyDescent="0.3">
      <c r="A241" s="16" t="s">
        <v>296</v>
      </c>
      <c r="N241" s="1"/>
      <c r="O241" s="16" t="s">
        <v>296</v>
      </c>
      <c r="P241" s="19">
        <v>43616</v>
      </c>
      <c r="Q241" s="20">
        <v>262.21699999999998</v>
      </c>
      <c r="R241" s="20">
        <v>78.86</v>
      </c>
      <c r="S241" s="20">
        <v>144.14599999999999</v>
      </c>
      <c r="T241" s="20">
        <v>19.350000000000001</v>
      </c>
      <c r="U241" s="20">
        <v>329.61700000000002</v>
      </c>
      <c r="V241" s="20">
        <v>7.9009999999999998</v>
      </c>
      <c r="W241" s="20">
        <v>324.44900000000001</v>
      </c>
      <c r="X241" s="20">
        <v>23.9</v>
      </c>
      <c r="Y241" s="21">
        <v>346.41180000000003</v>
      </c>
      <c r="Z241" s="1"/>
      <c r="AA241" s="13">
        <f t="shared" si="70"/>
        <v>0.24360128460902963</v>
      </c>
      <c r="AB241" s="13">
        <f t="shared" si="68"/>
        <v>0.24845130656268671</v>
      </c>
      <c r="AC241" s="13">
        <f t="shared" si="71"/>
        <v>0.2574038366459197</v>
      </c>
      <c r="AD241" s="13">
        <f t="shared" si="69"/>
        <v>0.75154869343731323</v>
      </c>
      <c r="AE241" s="13">
        <f t="shared" si="72"/>
        <v>0.2539745745584549</v>
      </c>
      <c r="AF241" s="13">
        <f t="shared" si="73"/>
        <v>31.800999999999998</v>
      </c>
      <c r="AG241" s="1"/>
      <c r="AH241" s="10">
        <f t="shared" si="74"/>
        <v>43616</v>
      </c>
      <c r="AI241" s="14">
        <f t="shared" si="75"/>
        <v>8.397042714228424E-2</v>
      </c>
      <c r="AJ241" s="14">
        <f t="shared" si="76"/>
        <v>0.2539745745584549</v>
      </c>
      <c r="AK241" s="14">
        <f t="shared" si="77"/>
        <v>-0.15515688855026527</v>
      </c>
      <c r="AL241" s="1"/>
      <c r="AM241" s="15">
        <f t="shared" si="78"/>
        <v>0.4032589398934821</v>
      </c>
      <c r="AN241" s="15">
        <f t="shared" si="79"/>
        <v>0.24537154450925694</v>
      </c>
      <c r="AO241" s="15">
        <f t="shared" si="80"/>
        <v>0.35136951559726093</v>
      </c>
      <c r="AP241" s="1"/>
      <c r="AQ241" s="11">
        <f t="shared" si="81"/>
        <v>43616</v>
      </c>
      <c r="AR241" s="12">
        <f t="shared" si="82"/>
        <v>8.397042714228424E-2</v>
      </c>
      <c r="AS241" s="12">
        <f t="shared" si="83"/>
        <v>0.10241751769634065</v>
      </c>
      <c r="AT241" s="12">
        <f t="shared" si="84"/>
        <v>-3.8071085384829235E-2</v>
      </c>
      <c r="AU241" s="12">
        <f t="shared" si="85"/>
        <v>1.9623994830772824E-2</v>
      </c>
      <c r="AV241" s="1"/>
    </row>
    <row r="242" spans="1:48" x14ac:dyDescent="0.3">
      <c r="A242" s="16" t="s">
        <v>297</v>
      </c>
      <c r="N242" s="1"/>
      <c r="O242" s="16" t="s">
        <v>297</v>
      </c>
      <c r="P242" s="19">
        <v>43646</v>
      </c>
      <c r="Q242" s="20">
        <v>262.73899999999998</v>
      </c>
      <c r="R242" s="20">
        <v>79.021000000000001</v>
      </c>
      <c r="S242" s="20">
        <v>144.173</v>
      </c>
      <c r="T242" s="20">
        <v>19.346</v>
      </c>
      <c r="U242" s="20">
        <v>330.91899999999998</v>
      </c>
      <c r="V242" s="20">
        <v>7.931</v>
      </c>
      <c r="W242" s="20">
        <v>325.41800000000001</v>
      </c>
      <c r="X242" s="20">
        <v>23.972000000000001</v>
      </c>
      <c r="Y242" s="21">
        <v>347.1386</v>
      </c>
      <c r="Z242" s="1"/>
      <c r="AA242" s="13">
        <f t="shared" si="70"/>
        <v>0.39500389846396367</v>
      </c>
      <c r="AB242" s="13">
        <f t="shared" si="68"/>
        <v>0.24859731059774942</v>
      </c>
      <c r="AC242" s="13">
        <f t="shared" si="71"/>
        <v>0.29866019004527455</v>
      </c>
      <c r="AD242" s="13">
        <f t="shared" si="69"/>
        <v>0.75140268940225052</v>
      </c>
      <c r="AE242" s="13">
        <f t="shared" si="72"/>
        <v>0.3226109768511744</v>
      </c>
      <c r="AF242" s="13">
        <f t="shared" si="73"/>
        <v>31.903000000000002</v>
      </c>
      <c r="AG242" s="1"/>
      <c r="AH242" s="10">
        <f t="shared" si="74"/>
        <v>43646</v>
      </c>
      <c r="AI242" s="14">
        <f t="shared" si="75"/>
        <v>0.19907176117490147</v>
      </c>
      <c r="AJ242" s="14">
        <f t="shared" si="76"/>
        <v>0.3226109768511744</v>
      </c>
      <c r="AK242" s="14">
        <f t="shared" si="77"/>
        <v>1.8731008838271779E-2</v>
      </c>
      <c r="AL242" s="1"/>
      <c r="AM242" s="15">
        <f t="shared" si="78"/>
        <v>0.4037281229040382</v>
      </c>
      <c r="AN242" s="15">
        <f t="shared" si="79"/>
        <v>0.24482099695017781</v>
      </c>
      <c r="AO242" s="15">
        <f t="shared" si="80"/>
        <v>0.35145088014578396</v>
      </c>
      <c r="AP242" s="1"/>
      <c r="AQ242" s="11">
        <f t="shared" si="81"/>
        <v>43646</v>
      </c>
      <c r="AR242" s="12">
        <f t="shared" si="82"/>
        <v>0.19907176117490147</v>
      </c>
      <c r="AS242" s="12">
        <f t="shared" si="83"/>
        <v>0.13024712411236275</v>
      </c>
      <c r="AT242" s="12">
        <f t="shared" si="84"/>
        <v>4.5857442576682887E-3</v>
      </c>
      <c r="AU242" s="12">
        <f t="shared" si="85"/>
        <v>6.4238892804870426E-2</v>
      </c>
      <c r="AV242" s="1"/>
    </row>
    <row r="243" spans="1:48" x14ac:dyDescent="0.3">
      <c r="A243" s="16" t="s">
        <v>298</v>
      </c>
      <c r="N243" s="1"/>
      <c r="O243" s="16" t="s">
        <v>298</v>
      </c>
      <c r="P243" s="19">
        <v>43677</v>
      </c>
      <c r="Q243" s="20">
        <v>263.27999999999997</v>
      </c>
      <c r="R243" s="20">
        <v>79.006</v>
      </c>
      <c r="S243" s="20">
        <v>144.20599999999999</v>
      </c>
      <c r="T243" s="20">
        <v>19.312000000000001</v>
      </c>
      <c r="U243" s="20">
        <v>331.935</v>
      </c>
      <c r="V243" s="20">
        <v>7.9409999999999998</v>
      </c>
      <c r="W243" s="20">
        <v>326.21800000000002</v>
      </c>
      <c r="X243" s="20">
        <v>23.994</v>
      </c>
      <c r="Y243" s="21">
        <v>348.07580000000002</v>
      </c>
      <c r="Z243" s="1"/>
      <c r="AA243" s="13">
        <f t="shared" si="70"/>
        <v>0.30702377318920782</v>
      </c>
      <c r="AB243" s="13">
        <f t="shared" si="68"/>
        <v>0.24866134335368717</v>
      </c>
      <c r="AC243" s="13">
        <f t="shared" si="71"/>
        <v>0.24583766110048977</v>
      </c>
      <c r="AD243" s="13">
        <f t="shared" si="69"/>
        <v>0.75133865664631283</v>
      </c>
      <c r="AE243" s="13">
        <f t="shared" si="72"/>
        <v>0.26105228192705965</v>
      </c>
      <c r="AF243" s="13">
        <f t="shared" si="73"/>
        <v>31.934999999999999</v>
      </c>
      <c r="AG243" s="1"/>
      <c r="AH243" s="10">
        <f t="shared" si="74"/>
        <v>43677</v>
      </c>
      <c r="AI243" s="14">
        <f t="shared" si="75"/>
        <v>0.20590776397870011</v>
      </c>
      <c r="AJ243" s="14">
        <f t="shared" si="76"/>
        <v>0.26105228192705965</v>
      </c>
      <c r="AK243" s="14">
        <f t="shared" si="77"/>
        <v>2.2889167874697094E-2</v>
      </c>
      <c r="AL243" s="1"/>
      <c r="AM243" s="15">
        <f t="shared" si="78"/>
        <v>0.40420980685011265</v>
      </c>
      <c r="AN243" s="15">
        <f t="shared" si="79"/>
        <v>0.24443713135711212</v>
      </c>
      <c r="AO243" s="15">
        <f t="shared" si="80"/>
        <v>0.35135306179277526</v>
      </c>
      <c r="AP243" s="1"/>
      <c r="AQ243" s="11">
        <f t="shared" si="81"/>
        <v>43677</v>
      </c>
      <c r="AR243" s="12">
        <f t="shared" si="82"/>
        <v>0.20590776397870011</v>
      </c>
      <c r="AS243" s="12">
        <f t="shared" si="83"/>
        <v>0.10551989245551793</v>
      </c>
      <c r="AT243" s="12">
        <f t="shared" si="84"/>
        <v>5.5949625344423248E-3</v>
      </c>
      <c r="AU243" s="12">
        <f t="shared" si="85"/>
        <v>9.4792908988739863E-2</v>
      </c>
      <c r="AV243" s="1"/>
    </row>
    <row r="244" spans="1:48" x14ac:dyDescent="0.3">
      <c r="A244" s="16" t="s">
        <v>299</v>
      </c>
      <c r="N244" s="1"/>
      <c r="O244" s="16" t="s">
        <v>299</v>
      </c>
      <c r="P244" s="19">
        <v>43708</v>
      </c>
      <c r="Q244" s="20">
        <v>263.87700000000001</v>
      </c>
      <c r="R244" s="20">
        <v>79.19</v>
      </c>
      <c r="S244" s="20">
        <v>144.22499999999999</v>
      </c>
      <c r="T244" s="20">
        <v>19.361000000000001</v>
      </c>
      <c r="U244" s="20">
        <v>332.78100000000001</v>
      </c>
      <c r="V244" s="20">
        <v>7.9660000000000002</v>
      </c>
      <c r="W244" s="20">
        <v>327.04300000000001</v>
      </c>
      <c r="X244" s="20">
        <v>24.065000000000001</v>
      </c>
      <c r="Y244" s="21">
        <v>349.11630000000002</v>
      </c>
      <c r="Z244" s="1"/>
      <c r="AA244" s="13">
        <f t="shared" si="70"/>
        <v>0.25486917619412797</v>
      </c>
      <c r="AB244" s="13">
        <f t="shared" si="68"/>
        <v>0.24869657519278202</v>
      </c>
      <c r="AC244" s="13">
        <f t="shared" si="71"/>
        <v>0.25289836857560477</v>
      </c>
      <c r="AD244" s="13">
        <f t="shared" si="69"/>
        <v>0.75130342480721812</v>
      </c>
      <c r="AE244" s="13">
        <f t="shared" si="72"/>
        <v>0.25338850168069538</v>
      </c>
      <c r="AF244" s="13">
        <f t="shared" si="73"/>
        <v>32.030999999999999</v>
      </c>
      <c r="AG244" s="1"/>
      <c r="AH244" s="10">
        <f t="shared" si="74"/>
        <v>43708</v>
      </c>
      <c r="AI244" s="14">
        <f t="shared" si="75"/>
        <v>0.22675478577941238</v>
      </c>
      <c r="AJ244" s="14">
        <f t="shared" si="76"/>
        <v>0.25338850168069538</v>
      </c>
      <c r="AK244" s="14">
        <f t="shared" si="77"/>
        <v>1.3175596022360691E-2</v>
      </c>
      <c r="AL244" s="1"/>
      <c r="AM244" s="15">
        <f t="shared" si="78"/>
        <v>0.40448288925369363</v>
      </c>
      <c r="AN244" s="15">
        <f t="shared" si="79"/>
        <v>0.24448794039651472</v>
      </c>
      <c r="AO244" s="15">
        <f t="shared" si="80"/>
        <v>0.35102917034979164</v>
      </c>
      <c r="AP244" s="1"/>
      <c r="AQ244" s="11">
        <f t="shared" si="81"/>
        <v>43708</v>
      </c>
      <c r="AR244" s="12">
        <f t="shared" si="82"/>
        <v>0.22675478577941238</v>
      </c>
      <c r="AS244" s="12">
        <f t="shared" si="83"/>
        <v>0.10249131326347208</v>
      </c>
      <c r="AT244" s="12">
        <f t="shared" si="84"/>
        <v>3.2212743350034769E-3</v>
      </c>
      <c r="AU244" s="12">
        <f t="shared" si="85"/>
        <v>0.12104219818093682</v>
      </c>
      <c r="AV244" s="1"/>
    </row>
    <row r="245" spans="1:48" x14ac:dyDescent="0.3">
      <c r="A245" s="16" t="s">
        <v>300</v>
      </c>
      <c r="N245" s="1"/>
      <c r="O245" s="16" t="s">
        <v>300</v>
      </c>
      <c r="P245" s="19">
        <v>43738</v>
      </c>
      <c r="Q245" s="20">
        <v>264.38799999999998</v>
      </c>
      <c r="R245" s="20">
        <v>79.233999999999995</v>
      </c>
      <c r="S245" s="20">
        <v>144.17500000000001</v>
      </c>
      <c r="T245" s="20">
        <v>19.318000000000001</v>
      </c>
      <c r="U245" s="20">
        <v>333.92</v>
      </c>
      <c r="V245" s="20">
        <v>7.9880000000000004</v>
      </c>
      <c r="W245" s="20">
        <v>327.95299999999997</v>
      </c>
      <c r="X245" s="20">
        <v>24.117000000000001</v>
      </c>
      <c r="Y245" s="21">
        <v>349.95929999999998</v>
      </c>
      <c r="Z245" s="1"/>
      <c r="AA245" s="13">
        <f t="shared" si="70"/>
        <v>0.34226713664542441</v>
      </c>
      <c r="AB245" s="13">
        <f t="shared" si="68"/>
        <v>0.24880859679177697</v>
      </c>
      <c r="AC245" s="13">
        <f t="shared" si="71"/>
        <v>0.27825087220945122</v>
      </c>
      <c r="AD245" s="13">
        <f t="shared" si="69"/>
        <v>0.75119140320822297</v>
      </c>
      <c r="AE245" s="13">
        <f t="shared" si="72"/>
        <v>0.29417866913561702</v>
      </c>
      <c r="AF245" s="13">
        <f t="shared" si="73"/>
        <v>32.105000000000004</v>
      </c>
      <c r="AG245" s="1"/>
      <c r="AH245" s="10">
        <f t="shared" si="74"/>
        <v>43738</v>
      </c>
      <c r="AI245" s="14">
        <f t="shared" si="75"/>
        <v>0.19365082974263284</v>
      </c>
      <c r="AJ245" s="14">
        <f t="shared" si="76"/>
        <v>0.29417866913561702</v>
      </c>
      <c r="AK245" s="14">
        <f t="shared" si="77"/>
        <v>-3.46680533887904E-2</v>
      </c>
      <c r="AL245" s="1"/>
      <c r="AM245" s="15">
        <f t="shared" si="78"/>
        <v>0.40519221546305889</v>
      </c>
      <c r="AN245" s="15">
        <f t="shared" si="79"/>
        <v>0.24380947573011588</v>
      </c>
      <c r="AO245" s="15">
        <f t="shared" si="80"/>
        <v>0.35099830880682525</v>
      </c>
      <c r="AP245" s="1"/>
      <c r="AQ245" s="11">
        <f t="shared" si="81"/>
        <v>43738</v>
      </c>
      <c r="AR245" s="12">
        <f t="shared" si="82"/>
        <v>0.19365082974263284</v>
      </c>
      <c r="AS245" s="12">
        <f t="shared" si="83"/>
        <v>0.11919890668903485</v>
      </c>
      <c r="AT245" s="12">
        <f t="shared" si="84"/>
        <v>-8.4523999213046552E-3</v>
      </c>
      <c r="AU245" s="12">
        <f t="shared" si="85"/>
        <v>8.2904322974902647E-2</v>
      </c>
      <c r="AV245" s="1"/>
    </row>
    <row r="246" spans="1:48" x14ac:dyDescent="0.3">
      <c r="A246" s="16" t="s">
        <v>301</v>
      </c>
      <c r="N246" s="1"/>
      <c r="O246" s="16" t="s">
        <v>301</v>
      </c>
      <c r="P246" s="19">
        <v>43769</v>
      </c>
      <c r="Q246" s="20">
        <v>264.97000000000003</v>
      </c>
      <c r="R246" s="20">
        <v>79.213999999999999</v>
      </c>
      <c r="S246" s="20">
        <v>144.22499999999999</v>
      </c>
      <c r="T246" s="20">
        <v>19.271000000000001</v>
      </c>
      <c r="U246" s="20">
        <v>334.55799999999999</v>
      </c>
      <c r="V246" s="20">
        <v>7.99</v>
      </c>
      <c r="W246" s="20">
        <v>328.58100000000002</v>
      </c>
      <c r="X246" s="20">
        <v>24.122</v>
      </c>
      <c r="Y246" s="21">
        <v>351.29160000000002</v>
      </c>
      <c r="Z246" s="1"/>
      <c r="AA246" s="13">
        <f t="shared" si="70"/>
        <v>0.1910637278389915</v>
      </c>
      <c r="AB246" s="13">
        <f t="shared" si="68"/>
        <v>0.24881664175386148</v>
      </c>
      <c r="AC246" s="13">
        <f t="shared" si="71"/>
        <v>0.19149085387235587</v>
      </c>
      <c r="AD246" s="13">
        <f t="shared" si="69"/>
        <v>0.75118335824613847</v>
      </c>
      <c r="AE246" s="13">
        <f t="shared" si="72"/>
        <v>0.19138457780712848</v>
      </c>
      <c r="AF246" s="13">
        <f t="shared" si="73"/>
        <v>32.112000000000002</v>
      </c>
      <c r="AG246" s="1"/>
      <c r="AH246" s="10">
        <f t="shared" si="74"/>
        <v>43769</v>
      </c>
      <c r="AI246" s="14">
        <f t="shared" si="75"/>
        <v>0.22013101956217776</v>
      </c>
      <c r="AJ246" s="14">
        <f t="shared" si="76"/>
        <v>0.19138457780712848</v>
      </c>
      <c r="AK246" s="14">
        <f t="shared" si="77"/>
        <v>3.468007629615602E-2</v>
      </c>
      <c r="AL246" s="1"/>
      <c r="AM246" s="15">
        <f t="shared" si="78"/>
        <v>0.40538288686343327</v>
      </c>
      <c r="AN246" s="15">
        <f t="shared" si="79"/>
        <v>0.24327770343626129</v>
      </c>
      <c r="AO246" s="15">
        <f t="shared" si="80"/>
        <v>0.35133940970030542</v>
      </c>
      <c r="AP246" s="1"/>
      <c r="AQ246" s="11">
        <f t="shared" si="81"/>
        <v>43769</v>
      </c>
      <c r="AR246" s="12">
        <f t="shared" si="82"/>
        <v>0.22013101956217776</v>
      </c>
      <c r="AS246" s="12">
        <f t="shared" si="83"/>
        <v>7.7584032652593102E-2</v>
      </c>
      <c r="AT246" s="12">
        <f t="shared" si="84"/>
        <v>8.4368893163231599E-3</v>
      </c>
      <c r="AU246" s="12">
        <f t="shared" si="85"/>
        <v>0.13411009759326151</v>
      </c>
      <c r="AV246" s="1"/>
    </row>
    <row r="247" spans="1:48" x14ac:dyDescent="0.3">
      <c r="A247" s="16" t="s">
        <v>302</v>
      </c>
      <c r="N247" s="1"/>
      <c r="O247" s="16" t="s">
        <v>302</v>
      </c>
      <c r="P247" s="19">
        <v>43799</v>
      </c>
      <c r="Q247" s="20">
        <v>265.548</v>
      </c>
      <c r="R247" s="20">
        <v>79.271000000000001</v>
      </c>
      <c r="S247" s="20">
        <v>144.25700000000001</v>
      </c>
      <c r="T247" s="20">
        <v>19.167000000000002</v>
      </c>
      <c r="U247" s="20">
        <v>335.48399999999998</v>
      </c>
      <c r="V247" s="20">
        <v>8.0220000000000002</v>
      </c>
      <c r="W247" s="20">
        <v>329.44</v>
      </c>
      <c r="X247" s="20">
        <v>24.207000000000001</v>
      </c>
      <c r="Y247" s="21">
        <v>352.18799999999999</v>
      </c>
      <c r="Z247" s="1"/>
      <c r="AA247" s="13">
        <f t="shared" si="70"/>
        <v>0.27678309889465069</v>
      </c>
      <c r="AB247" s="13">
        <f t="shared" si="68"/>
        <v>0.24890626454435447</v>
      </c>
      <c r="AC247" s="13">
        <f t="shared" si="71"/>
        <v>0.26142716712165281</v>
      </c>
      <c r="AD247" s="13">
        <f t="shared" si="69"/>
        <v>0.75109373545564562</v>
      </c>
      <c r="AE247" s="13">
        <f t="shared" si="72"/>
        <v>0.2652493547378677</v>
      </c>
      <c r="AF247" s="13">
        <f t="shared" si="73"/>
        <v>32.228999999999999</v>
      </c>
      <c r="AG247" s="1"/>
      <c r="AH247" s="10">
        <f t="shared" si="74"/>
        <v>43799</v>
      </c>
      <c r="AI247" s="14">
        <f t="shared" si="75"/>
        <v>0.2181379024040361</v>
      </c>
      <c r="AJ247" s="14">
        <f t="shared" si="76"/>
        <v>0.2652493547378677</v>
      </c>
      <c r="AK247" s="14">
        <f t="shared" si="77"/>
        <v>2.2187554168840832E-2</v>
      </c>
      <c r="AL247" s="1"/>
      <c r="AM247" s="15">
        <f t="shared" si="78"/>
        <v>0.40656734493068081</v>
      </c>
      <c r="AN247" s="15">
        <f t="shared" si="79"/>
        <v>0.24179081883664899</v>
      </c>
      <c r="AO247" s="15">
        <f t="shared" si="80"/>
        <v>0.3516418362326702</v>
      </c>
      <c r="AP247" s="1"/>
      <c r="AQ247" s="11">
        <f t="shared" si="81"/>
        <v>43799</v>
      </c>
      <c r="AR247" s="12">
        <f t="shared" si="82"/>
        <v>0.2181379024040361</v>
      </c>
      <c r="AS247" s="12">
        <f t="shared" si="83"/>
        <v>0.10784172590035117</v>
      </c>
      <c r="AT247" s="12">
        <f t="shared" si="84"/>
        <v>5.3647468904665296E-3</v>
      </c>
      <c r="AU247" s="12">
        <f t="shared" si="85"/>
        <v>0.10493142961321841</v>
      </c>
      <c r="AV247" s="1"/>
    </row>
    <row r="248" spans="1:48" x14ac:dyDescent="0.3">
      <c r="A248" s="16" t="s">
        <v>303</v>
      </c>
      <c r="N248" s="1"/>
      <c r="O248" s="16" t="s">
        <v>303</v>
      </c>
      <c r="P248" s="19">
        <v>43830</v>
      </c>
      <c r="Q248" s="20">
        <v>266.02</v>
      </c>
      <c r="R248" s="20">
        <v>79.524000000000001</v>
      </c>
      <c r="S248" s="20">
        <v>144.38</v>
      </c>
      <c r="T248" s="20">
        <v>20.137</v>
      </c>
      <c r="U248" s="20">
        <v>336.41800000000001</v>
      </c>
      <c r="V248" s="20">
        <v>7.7919999999999998</v>
      </c>
      <c r="W248" s="20">
        <v>330.255</v>
      </c>
      <c r="X248" s="20">
        <v>24.071000000000002</v>
      </c>
      <c r="Y248" s="21">
        <v>352.76240000000001</v>
      </c>
      <c r="Z248" s="1"/>
      <c r="AA248" s="13">
        <f t="shared" si="70"/>
        <v>0.27840373907548344</v>
      </c>
      <c r="AB248" s="13">
        <f t="shared" si="68"/>
        <v>0.24454696670118947</v>
      </c>
      <c r="AC248" s="13">
        <f t="shared" si="71"/>
        <v>0.247389509470608</v>
      </c>
      <c r="AD248" s="13">
        <f t="shared" si="69"/>
        <v>0.75545303329881064</v>
      </c>
      <c r="AE248" s="13">
        <f t="shared" si="72"/>
        <v>0.25497394524505457</v>
      </c>
      <c r="AF248" s="13">
        <f t="shared" si="73"/>
        <v>31.863</v>
      </c>
      <c r="AG248" s="1"/>
      <c r="AH248" s="10">
        <f t="shared" si="74"/>
        <v>43830</v>
      </c>
      <c r="AI248" s="14">
        <f t="shared" si="75"/>
        <v>0.17774564297226114</v>
      </c>
      <c r="AJ248" s="14">
        <f t="shared" si="76"/>
        <v>0.25497394524505457</v>
      </c>
      <c r="AK248" s="14">
        <f t="shared" si="77"/>
        <v>8.5264493230824467E-2</v>
      </c>
      <c r="AL248" s="1"/>
      <c r="AM248" s="15">
        <f t="shared" si="78"/>
        <v>0.40067149539761582</v>
      </c>
      <c r="AN248" s="15">
        <f t="shared" si="79"/>
        <v>0.25321915396609829</v>
      </c>
      <c r="AO248" s="15">
        <f t="shared" si="80"/>
        <v>0.3461093506362859</v>
      </c>
      <c r="AP248" s="1"/>
      <c r="AQ248" s="11">
        <f t="shared" si="81"/>
        <v>43830</v>
      </c>
      <c r="AR248" s="12">
        <f t="shared" si="82"/>
        <v>0.17774564297226114</v>
      </c>
      <c r="AS248" s="12">
        <f t="shared" si="83"/>
        <v>0.10216079192876583</v>
      </c>
      <c r="AT248" s="12">
        <f t="shared" si="84"/>
        <v>2.1590602839257487E-2</v>
      </c>
      <c r="AU248" s="12">
        <f t="shared" si="85"/>
        <v>5.399424820423783E-2</v>
      </c>
      <c r="AV248" s="1"/>
    </row>
    <row r="249" spans="1:48" x14ac:dyDescent="0.3">
      <c r="A249" s="16" t="s">
        <v>304</v>
      </c>
      <c r="N249" s="1"/>
      <c r="O249" s="16" t="s">
        <v>304</v>
      </c>
      <c r="P249" s="19">
        <v>43861</v>
      </c>
      <c r="Q249" s="20">
        <v>266.71600000000001</v>
      </c>
      <c r="R249" s="20">
        <v>79.536000000000001</v>
      </c>
      <c r="S249" s="20">
        <v>144.30799999999999</v>
      </c>
      <c r="T249" s="20">
        <v>20.145</v>
      </c>
      <c r="U249" s="20">
        <v>337.59100000000001</v>
      </c>
      <c r="V249" s="20">
        <v>7.7850000000000001</v>
      </c>
      <c r="W249" s="20">
        <v>331.327</v>
      </c>
      <c r="X249" s="20">
        <v>24.05</v>
      </c>
      <c r="Y249" s="21">
        <v>354.19670000000002</v>
      </c>
      <c r="Z249" s="1"/>
      <c r="AA249" s="13">
        <f t="shared" si="70"/>
        <v>0.34867337657318309</v>
      </c>
      <c r="AB249" s="13">
        <f t="shared" si="68"/>
        <v>0.24454217056698602</v>
      </c>
      <c r="AC249" s="13">
        <f t="shared" si="71"/>
        <v>0.32459765938441798</v>
      </c>
      <c r="AD249" s="13">
        <f t="shared" si="69"/>
        <v>0.75545782943301398</v>
      </c>
      <c r="AE249" s="13">
        <f t="shared" si="72"/>
        <v>0.33048518752371547</v>
      </c>
      <c r="AF249" s="13">
        <f t="shared" si="73"/>
        <v>31.835000000000001</v>
      </c>
      <c r="AG249" s="1"/>
      <c r="AH249" s="10">
        <f t="shared" si="74"/>
        <v>43861</v>
      </c>
      <c r="AI249" s="14">
        <f t="shared" si="75"/>
        <v>0.2616344635741773</v>
      </c>
      <c r="AJ249" s="14">
        <f t="shared" si="76"/>
        <v>0.33048518752371547</v>
      </c>
      <c r="AK249" s="14">
        <f t="shared" si="77"/>
        <v>-4.9868402825878053E-2</v>
      </c>
      <c r="AL249" s="1"/>
      <c r="AM249" s="15">
        <f t="shared" si="78"/>
        <v>0.40025900221283445</v>
      </c>
      <c r="AN249" s="15">
        <f t="shared" si="79"/>
        <v>0.25328153289076644</v>
      </c>
      <c r="AO249" s="15">
        <f t="shared" si="80"/>
        <v>0.34645946489639912</v>
      </c>
      <c r="AP249" s="1"/>
      <c r="AQ249" s="11">
        <f t="shared" si="81"/>
        <v>43861</v>
      </c>
      <c r="AR249" s="12">
        <f t="shared" si="82"/>
        <v>0.2616344635741773</v>
      </c>
      <c r="AS249" s="12">
        <f t="shared" si="83"/>
        <v>0.13227967140436384</v>
      </c>
      <c r="AT249" s="12">
        <f t="shared" si="84"/>
        <v>-1.2630745510552622E-2</v>
      </c>
      <c r="AU249" s="12">
        <f t="shared" si="85"/>
        <v>0.14198553768036609</v>
      </c>
      <c r="AV249" s="1"/>
    </row>
    <row r="250" spans="1:48" x14ac:dyDescent="0.3">
      <c r="A250" s="16" t="s">
        <v>305</v>
      </c>
      <c r="N250" s="1"/>
      <c r="O250" s="16" t="s">
        <v>305</v>
      </c>
      <c r="P250" s="19">
        <v>43890</v>
      </c>
      <c r="Q250" s="20">
        <v>267.37</v>
      </c>
      <c r="R250" s="20">
        <v>79.694999999999993</v>
      </c>
      <c r="S250" s="20">
        <v>144.71700000000001</v>
      </c>
      <c r="T250" s="20">
        <v>20.239999999999998</v>
      </c>
      <c r="U250" s="20">
        <v>338.48899999999998</v>
      </c>
      <c r="V250" s="20">
        <v>7.782</v>
      </c>
      <c r="W250" s="20">
        <v>332.05599999999998</v>
      </c>
      <c r="X250" s="20">
        <v>24.032</v>
      </c>
      <c r="Y250" s="21">
        <v>355.1474</v>
      </c>
      <c r="Z250" s="1"/>
      <c r="AA250" s="13">
        <f t="shared" si="70"/>
        <v>0.26600235195841648</v>
      </c>
      <c r="AB250" s="13">
        <f t="shared" si="68"/>
        <v>0.24460929150688376</v>
      </c>
      <c r="AC250" s="13">
        <f t="shared" si="71"/>
        <v>0.22002432642072023</v>
      </c>
      <c r="AD250" s="13">
        <f t="shared" si="69"/>
        <v>0.75539070849311629</v>
      </c>
      <c r="AE250" s="13">
        <f t="shared" si="72"/>
        <v>0.23127097867238156</v>
      </c>
      <c r="AF250" s="13">
        <f t="shared" si="73"/>
        <v>31.814</v>
      </c>
      <c r="AG250" s="1"/>
      <c r="AH250" s="10">
        <f t="shared" si="74"/>
        <v>43890</v>
      </c>
      <c r="AI250" s="14">
        <f t="shared" si="75"/>
        <v>0.24520463714212734</v>
      </c>
      <c r="AJ250" s="14">
        <f t="shared" si="76"/>
        <v>0.23127097867238156</v>
      </c>
      <c r="AK250" s="14">
        <f t="shared" si="77"/>
        <v>0.2834215705297144</v>
      </c>
      <c r="AL250" s="1"/>
      <c r="AM250" s="15">
        <f t="shared" si="78"/>
        <v>0.39919693832737313</v>
      </c>
      <c r="AN250" s="15">
        <f t="shared" si="79"/>
        <v>0.25396825396825395</v>
      </c>
      <c r="AO250" s="15">
        <f t="shared" si="80"/>
        <v>0.34683480770437292</v>
      </c>
      <c r="AP250" s="1"/>
      <c r="AQ250" s="11">
        <f t="shared" si="81"/>
        <v>43890</v>
      </c>
      <c r="AR250" s="12">
        <f t="shared" si="82"/>
        <v>0.24520463714212734</v>
      </c>
      <c r="AS250" s="12">
        <f t="shared" si="83"/>
        <v>9.2322666609989931E-2</v>
      </c>
      <c r="AT250" s="12">
        <f t="shared" si="84"/>
        <v>7.1980081404371912E-2</v>
      </c>
      <c r="AU250" s="12">
        <f t="shared" si="85"/>
        <v>8.0901889127765511E-2</v>
      </c>
      <c r="AV250" s="1"/>
    </row>
    <row r="251" spans="1:48" x14ac:dyDescent="0.3">
      <c r="A251" s="16" t="s">
        <v>306</v>
      </c>
      <c r="N251" s="1"/>
      <c r="O251" s="16" t="s">
        <v>306</v>
      </c>
      <c r="P251" s="19">
        <v>43921</v>
      </c>
      <c r="Q251" s="20">
        <v>267.05399999999997</v>
      </c>
      <c r="R251" s="20">
        <v>79.882000000000005</v>
      </c>
      <c r="S251" s="20">
        <v>144.488</v>
      </c>
      <c r="T251" s="20">
        <v>20.3</v>
      </c>
      <c r="U251" s="20">
        <v>339.50200000000001</v>
      </c>
      <c r="V251" s="20">
        <v>7.82</v>
      </c>
      <c r="W251" s="20">
        <v>332.87700000000001</v>
      </c>
      <c r="X251" s="20">
        <v>24.134</v>
      </c>
      <c r="Y251" s="21">
        <v>353.29219999999998</v>
      </c>
      <c r="Z251" s="1"/>
      <c r="AA251" s="13">
        <f t="shared" si="70"/>
        <v>0.29927117277075421</v>
      </c>
      <c r="AB251" s="13">
        <f t="shared" si="68"/>
        <v>0.24472679476747825</v>
      </c>
      <c r="AC251" s="13">
        <f t="shared" si="71"/>
        <v>0.24724745223698719</v>
      </c>
      <c r="AD251" s="13">
        <f t="shared" si="69"/>
        <v>0.75527320523252173</v>
      </c>
      <c r="AE251" s="13">
        <f t="shared" si="72"/>
        <v>0.25997905061509502</v>
      </c>
      <c r="AF251" s="13">
        <f t="shared" si="73"/>
        <v>31.954000000000001</v>
      </c>
      <c r="AG251" s="1"/>
      <c r="AH251" s="10">
        <f t="shared" si="74"/>
        <v>43921</v>
      </c>
      <c r="AI251" s="14">
        <f t="shared" si="75"/>
        <v>-0.11818827841569021</v>
      </c>
      <c r="AJ251" s="14">
        <f t="shared" si="76"/>
        <v>0.25997905061509502</v>
      </c>
      <c r="AK251" s="14">
        <f t="shared" si="77"/>
        <v>-0.15823987506651838</v>
      </c>
      <c r="AL251" s="1"/>
      <c r="AM251" s="15">
        <f t="shared" si="78"/>
        <v>0.40001502215768259</v>
      </c>
      <c r="AN251" s="15">
        <f t="shared" si="79"/>
        <v>0.25412483413034226</v>
      </c>
      <c r="AO251" s="15">
        <f t="shared" si="80"/>
        <v>0.34586014371197515</v>
      </c>
      <c r="AP251" s="1"/>
      <c r="AQ251" s="11">
        <f t="shared" si="81"/>
        <v>43921</v>
      </c>
      <c r="AR251" s="12">
        <f t="shared" si="82"/>
        <v>-0.11818827841569021</v>
      </c>
      <c r="AS251" s="12">
        <f t="shared" si="83"/>
        <v>0.10399552569233052</v>
      </c>
      <c r="AT251" s="12">
        <f t="shared" si="84"/>
        <v>-4.0212682004085065E-2</v>
      </c>
      <c r="AU251" s="12">
        <f t="shared" si="85"/>
        <v>-0.18197112210393568</v>
      </c>
      <c r="AV251" s="1"/>
    </row>
    <row r="252" spans="1:48" x14ac:dyDescent="0.3">
      <c r="A252" s="16" t="s">
        <v>307</v>
      </c>
      <c r="N252" s="1"/>
      <c r="O252" s="16" t="s">
        <v>307</v>
      </c>
      <c r="P252" s="19">
        <v>43951</v>
      </c>
      <c r="Q252" s="20">
        <v>265.74599999999998</v>
      </c>
      <c r="R252" s="20">
        <v>80.052000000000007</v>
      </c>
      <c r="S252" s="20">
        <v>143.21100000000001</v>
      </c>
      <c r="T252" s="20">
        <v>20.280999999999999</v>
      </c>
      <c r="U252" s="20">
        <v>340.22500000000002</v>
      </c>
      <c r="V252" s="20">
        <v>7.8869999999999996</v>
      </c>
      <c r="W252" s="20">
        <v>333.53199999999998</v>
      </c>
      <c r="X252" s="20">
        <v>24.332999999999998</v>
      </c>
      <c r="Y252" s="21">
        <v>349.67939999999999</v>
      </c>
      <c r="Z252" s="1"/>
      <c r="AA252" s="13">
        <f t="shared" si="70"/>
        <v>0.21295898109583433</v>
      </c>
      <c r="AB252" s="13">
        <f t="shared" si="68"/>
        <v>0.24478584729981379</v>
      </c>
      <c r="AC252" s="13">
        <f t="shared" si="71"/>
        <v>0.19676937727748367</v>
      </c>
      <c r="AD252" s="13">
        <f t="shared" si="69"/>
        <v>0.75521415270018621</v>
      </c>
      <c r="AE252" s="13">
        <f t="shared" si="72"/>
        <v>0.20073236316560694</v>
      </c>
      <c r="AF252" s="13">
        <f t="shared" si="73"/>
        <v>32.22</v>
      </c>
      <c r="AG252" s="1"/>
      <c r="AH252" s="10">
        <f t="shared" si="74"/>
        <v>43951</v>
      </c>
      <c r="AI252" s="14">
        <f t="shared" si="75"/>
        <v>-0.48978858208451959</v>
      </c>
      <c r="AJ252" s="14">
        <f t="shared" si="76"/>
        <v>0.20073236316560694</v>
      </c>
      <c r="AK252" s="14">
        <f t="shared" si="77"/>
        <v>-0.88381042024250245</v>
      </c>
      <c r="AL252" s="1"/>
      <c r="AM252" s="15">
        <f t="shared" si="78"/>
        <v>0.40248838255134156</v>
      </c>
      <c r="AN252" s="15">
        <f t="shared" si="79"/>
        <v>0.25334782391445559</v>
      </c>
      <c r="AO252" s="15">
        <f t="shared" si="80"/>
        <v>0.34416379353420279</v>
      </c>
      <c r="AP252" s="1"/>
      <c r="AQ252" s="11">
        <f t="shared" si="81"/>
        <v>43951</v>
      </c>
      <c r="AR252" s="12">
        <f t="shared" si="82"/>
        <v>-0.48978858208451959</v>
      </c>
      <c r="AS252" s="12">
        <f t="shared" si="83"/>
        <v>8.079244417623363E-2</v>
      </c>
      <c r="AT252" s="12">
        <f t="shared" si="84"/>
        <v>-0.22391144672135851</v>
      </c>
      <c r="AU252" s="12">
        <f t="shared" si="85"/>
        <v>-0.3466695795393947</v>
      </c>
      <c r="AV252" s="1"/>
    </row>
    <row r="253" spans="1:48" x14ac:dyDescent="0.3">
      <c r="A253" s="16" t="s">
        <v>308</v>
      </c>
      <c r="N253" s="1"/>
      <c r="O253" s="16" t="s">
        <v>308</v>
      </c>
      <c r="P253" s="19">
        <v>43982</v>
      </c>
      <c r="Q253" s="20">
        <v>265.41199999999998</v>
      </c>
      <c r="R253" s="20">
        <v>79.962999999999994</v>
      </c>
      <c r="S253" s="20">
        <v>142.71100000000001</v>
      </c>
      <c r="T253" s="20">
        <v>20.189</v>
      </c>
      <c r="U253" s="20">
        <v>341.00700000000001</v>
      </c>
      <c r="V253" s="20">
        <v>7.9029999999999996</v>
      </c>
      <c r="W253" s="20">
        <v>334.29300000000001</v>
      </c>
      <c r="X253" s="20">
        <v>24.382999999999999</v>
      </c>
      <c r="Y253" s="21">
        <v>348.34820000000002</v>
      </c>
      <c r="Z253" s="1"/>
      <c r="AA253" s="13">
        <f t="shared" si="70"/>
        <v>0.22984789477551448</v>
      </c>
      <c r="AB253" s="13">
        <f t="shared" si="68"/>
        <v>0.24478101963699433</v>
      </c>
      <c r="AC253" s="13">
        <f t="shared" si="71"/>
        <v>0.22816401424752275</v>
      </c>
      <c r="AD253" s="13">
        <f t="shared" si="69"/>
        <v>0.75521898036300561</v>
      </c>
      <c r="AE253" s="13">
        <f t="shared" si="72"/>
        <v>0.22857619624011144</v>
      </c>
      <c r="AF253" s="13">
        <f t="shared" si="73"/>
        <v>32.286000000000001</v>
      </c>
      <c r="AG253" s="1"/>
      <c r="AH253" s="10">
        <f t="shared" si="74"/>
        <v>43982</v>
      </c>
      <c r="AI253" s="14">
        <f t="shared" si="75"/>
        <v>-0.12568392374673681</v>
      </c>
      <c r="AJ253" s="14">
        <f t="shared" si="76"/>
        <v>0.22857619624011144</v>
      </c>
      <c r="AK253" s="14">
        <f t="shared" si="77"/>
        <v>-0.34913519212909622</v>
      </c>
      <c r="AL253" s="1"/>
      <c r="AM253" s="15">
        <f t="shared" si="78"/>
        <v>0.40376173980465968</v>
      </c>
      <c r="AN253" s="15">
        <f t="shared" si="79"/>
        <v>0.25247927166314421</v>
      </c>
      <c r="AO253" s="15">
        <f t="shared" si="80"/>
        <v>0.34375898853219611</v>
      </c>
      <c r="AP253" s="1"/>
      <c r="AQ253" s="11">
        <f t="shared" si="81"/>
        <v>43982</v>
      </c>
      <c r="AR253" s="12">
        <f t="shared" si="82"/>
        <v>-0.12568392374673681</v>
      </c>
      <c r="AS253" s="12">
        <f t="shared" si="83"/>
        <v>9.2290322671838704E-2</v>
      </c>
      <c r="AT253" s="12">
        <f t="shared" si="84"/>
        <v>-8.8149399020726132E-2</v>
      </c>
      <c r="AU253" s="12">
        <f t="shared" si="85"/>
        <v>-0.12982484739784939</v>
      </c>
      <c r="AV253" s="1"/>
    </row>
    <row r="254" spans="1:48" x14ac:dyDescent="0.3">
      <c r="A254" s="16" t="s">
        <v>309</v>
      </c>
      <c r="N254" s="1"/>
      <c r="O254" s="16" t="s">
        <v>309</v>
      </c>
      <c r="P254" s="19">
        <v>44012</v>
      </c>
      <c r="Q254" s="20">
        <v>265.84899999999999</v>
      </c>
      <c r="R254" s="20">
        <v>79.679000000000002</v>
      </c>
      <c r="S254" s="20">
        <v>142.58600000000001</v>
      </c>
      <c r="T254" s="20">
        <v>20.071000000000002</v>
      </c>
      <c r="U254" s="20">
        <v>341.524</v>
      </c>
      <c r="V254" s="20">
        <v>7.8710000000000004</v>
      </c>
      <c r="W254" s="20">
        <v>334.61700000000002</v>
      </c>
      <c r="X254" s="20">
        <v>24.277000000000001</v>
      </c>
      <c r="Y254" s="21">
        <v>349.95479999999998</v>
      </c>
      <c r="Z254" s="1"/>
      <c r="AA254" s="13">
        <f t="shared" si="70"/>
        <v>0.1516097910013503</v>
      </c>
      <c r="AB254" s="13">
        <f t="shared" si="68"/>
        <v>0.24483638173447803</v>
      </c>
      <c r="AC254" s="13">
        <f t="shared" si="71"/>
        <v>9.692096454307908E-2</v>
      </c>
      <c r="AD254" s="13">
        <f t="shared" si="69"/>
        <v>0.75516361826552192</v>
      </c>
      <c r="AE254" s="13">
        <f t="shared" si="72"/>
        <v>0.11031077893442699</v>
      </c>
      <c r="AF254" s="13">
        <f t="shared" si="73"/>
        <v>32.148000000000003</v>
      </c>
      <c r="AG254" s="1"/>
      <c r="AH254" s="10">
        <f t="shared" si="74"/>
        <v>44012</v>
      </c>
      <c r="AI254" s="14">
        <f t="shared" si="75"/>
        <v>0.16464967672901445</v>
      </c>
      <c r="AJ254" s="14">
        <f t="shared" si="76"/>
        <v>0.11031077893442699</v>
      </c>
      <c r="AK254" s="14">
        <f t="shared" si="77"/>
        <v>-8.7589604165060841E-2</v>
      </c>
      <c r="AL254" s="1"/>
      <c r="AM254" s="15">
        <f t="shared" si="78"/>
        <v>0.40346891903763854</v>
      </c>
      <c r="AN254" s="15">
        <f t="shared" si="79"/>
        <v>0.25189824169480041</v>
      </c>
      <c r="AO254" s="15">
        <f t="shared" si="80"/>
        <v>0.34463283926756105</v>
      </c>
      <c r="AP254" s="1"/>
      <c r="AQ254" s="11">
        <f t="shared" si="81"/>
        <v>44012</v>
      </c>
      <c r="AR254" s="12">
        <f t="shared" si="82"/>
        <v>0.16464967672901445</v>
      </c>
      <c r="AS254" s="12">
        <f t="shared" si="83"/>
        <v>4.4506970734873169E-2</v>
      </c>
      <c r="AT254" s="12">
        <f t="shared" si="84"/>
        <v>-2.2063667279922393E-2</v>
      </c>
      <c r="AU254" s="12">
        <f t="shared" si="85"/>
        <v>0.14220637327406369</v>
      </c>
      <c r="AV254" s="1"/>
    </row>
    <row r="255" spans="1:48" x14ac:dyDescent="0.3">
      <c r="A255" s="16" t="s">
        <v>310</v>
      </c>
      <c r="N255" s="1"/>
      <c r="O255" s="16" t="s">
        <v>310</v>
      </c>
      <c r="P255" s="19">
        <v>44043</v>
      </c>
      <c r="Q255" s="20">
        <v>267.38900000000001</v>
      </c>
      <c r="R255" s="20">
        <v>79.694999999999993</v>
      </c>
      <c r="S255" s="20">
        <v>143.375</v>
      </c>
      <c r="T255" s="20">
        <v>20.079999999999998</v>
      </c>
      <c r="U255" s="20">
        <v>342.31200000000001</v>
      </c>
      <c r="V255" s="20">
        <v>7.8460000000000001</v>
      </c>
      <c r="W255" s="20">
        <v>335.334</v>
      </c>
      <c r="X255" s="20">
        <v>24.207000000000001</v>
      </c>
      <c r="Y255" s="21">
        <v>353.53300000000002</v>
      </c>
      <c r="Z255" s="1"/>
      <c r="AA255" s="13">
        <f t="shared" si="70"/>
        <v>0.23073049039012972</v>
      </c>
      <c r="AB255" s="13">
        <f t="shared" si="68"/>
        <v>0.24478207968052915</v>
      </c>
      <c r="AC255" s="13">
        <f t="shared" si="71"/>
        <v>0.21427482763876071</v>
      </c>
      <c r="AD255" s="13">
        <f t="shared" si="69"/>
        <v>0.75521792031947099</v>
      </c>
      <c r="AE255" s="13">
        <f t="shared" si="72"/>
        <v>0.21830287898956227</v>
      </c>
      <c r="AF255" s="13">
        <f t="shared" si="73"/>
        <v>32.052999999999997</v>
      </c>
      <c r="AG255" s="1"/>
      <c r="AH255" s="10">
        <f t="shared" si="74"/>
        <v>44043</v>
      </c>
      <c r="AI255" s="14">
        <f t="shared" si="75"/>
        <v>0.57927620566562998</v>
      </c>
      <c r="AJ255" s="14">
        <f t="shared" si="76"/>
        <v>0.21830287898956227</v>
      </c>
      <c r="AK255" s="14">
        <f t="shared" si="77"/>
        <v>0.55335025879117672</v>
      </c>
      <c r="AL255" s="1"/>
      <c r="AM255" s="15">
        <f t="shared" si="78"/>
        <v>0.40219587176108917</v>
      </c>
      <c r="AN255" s="15">
        <f t="shared" si="79"/>
        <v>0.25196059978668672</v>
      </c>
      <c r="AO255" s="15">
        <f t="shared" si="80"/>
        <v>0.3458435284522241</v>
      </c>
      <c r="AP255" s="1"/>
      <c r="AQ255" s="11">
        <f t="shared" si="81"/>
        <v>44043</v>
      </c>
      <c r="AR255" s="12">
        <f t="shared" si="82"/>
        <v>0.57927620566562998</v>
      </c>
      <c r="AS255" s="12">
        <f t="shared" si="83"/>
        <v>8.7800516723162553E-2</v>
      </c>
      <c r="AT255" s="12">
        <f t="shared" si="84"/>
        <v>0.13942246309714321</v>
      </c>
      <c r="AU255" s="12">
        <f t="shared" si="85"/>
        <v>0.35205322584532417</v>
      </c>
      <c r="AV255" s="1"/>
    </row>
    <row r="256" spans="1:48" x14ac:dyDescent="0.3">
      <c r="A256" s="16" t="s">
        <v>311</v>
      </c>
      <c r="N256" s="1"/>
      <c r="O256" s="16" t="s">
        <v>311</v>
      </c>
      <c r="P256" s="19">
        <v>44074</v>
      </c>
      <c r="Q256" s="20">
        <v>268.42200000000003</v>
      </c>
      <c r="R256" s="20">
        <v>79.757000000000005</v>
      </c>
      <c r="S256" s="20">
        <v>144.691</v>
      </c>
      <c r="T256" s="20">
        <v>20.253</v>
      </c>
      <c r="U256" s="20">
        <v>342.65</v>
      </c>
      <c r="V256" s="20">
        <v>7.8330000000000002</v>
      </c>
      <c r="W256" s="20">
        <v>335.89100000000002</v>
      </c>
      <c r="X256" s="20">
        <v>24.175000000000001</v>
      </c>
      <c r="Y256" s="21">
        <v>354.31979999999999</v>
      </c>
      <c r="Z256" s="1"/>
      <c r="AA256" s="13">
        <f t="shared" si="70"/>
        <v>9.8740330458757519E-2</v>
      </c>
      <c r="AB256" s="13">
        <f t="shared" si="68"/>
        <v>0.24472006998250437</v>
      </c>
      <c r="AC256" s="13">
        <f t="shared" si="71"/>
        <v>0.16610304949693511</v>
      </c>
      <c r="AD256" s="13">
        <f t="shared" si="69"/>
        <v>0.7552799300174956</v>
      </c>
      <c r="AE256" s="13">
        <f t="shared" si="72"/>
        <v>0.14961804017970048</v>
      </c>
      <c r="AF256" s="13">
        <f t="shared" si="73"/>
        <v>32.008000000000003</v>
      </c>
      <c r="AG256" s="1"/>
      <c r="AH256" s="10">
        <f t="shared" si="74"/>
        <v>44074</v>
      </c>
      <c r="AI256" s="14">
        <f t="shared" si="75"/>
        <v>0.38632853258735977</v>
      </c>
      <c r="AJ256" s="14">
        <f t="shared" si="76"/>
        <v>0.14961804017970048</v>
      </c>
      <c r="AK256" s="14">
        <f t="shared" si="77"/>
        <v>0.91787271142110027</v>
      </c>
      <c r="AL256" s="1"/>
      <c r="AM256" s="15">
        <f t="shared" si="78"/>
        <v>0.40131900648218966</v>
      </c>
      <c r="AN256" s="15">
        <f t="shared" si="79"/>
        <v>0.25393382399037073</v>
      </c>
      <c r="AO256" s="15">
        <f t="shared" si="80"/>
        <v>0.34474716952743956</v>
      </c>
      <c r="AP256" s="1"/>
      <c r="AQ256" s="11">
        <f t="shared" si="81"/>
        <v>44074</v>
      </c>
      <c r="AR256" s="12">
        <f t="shared" si="82"/>
        <v>0.38632853258735977</v>
      </c>
      <c r="AS256" s="12">
        <f t="shared" si="83"/>
        <v>6.0044563236729728E-2</v>
      </c>
      <c r="AT256" s="12">
        <f t="shared" si="84"/>
        <v>0.23307892754757004</v>
      </c>
      <c r="AU256" s="12">
        <f t="shared" si="85"/>
        <v>9.3205041803059996E-2</v>
      </c>
      <c r="AV256" s="1"/>
    </row>
    <row r="257" spans="1:48" x14ac:dyDescent="0.3">
      <c r="A257" s="16" t="s">
        <v>312</v>
      </c>
      <c r="N257" s="1"/>
      <c r="O257" s="16" t="s">
        <v>312</v>
      </c>
      <c r="P257" s="19">
        <v>44104</v>
      </c>
      <c r="Q257" s="20">
        <v>268.93299999999999</v>
      </c>
      <c r="R257" s="20">
        <v>79.733999999999995</v>
      </c>
      <c r="S257" s="20">
        <v>145.69800000000001</v>
      </c>
      <c r="T257" s="20">
        <v>20.323</v>
      </c>
      <c r="U257" s="20">
        <v>342.98599999999999</v>
      </c>
      <c r="V257" s="20">
        <v>7.8330000000000002</v>
      </c>
      <c r="W257" s="20">
        <v>336.12599999999998</v>
      </c>
      <c r="X257" s="20">
        <v>24.166</v>
      </c>
      <c r="Y257" s="21">
        <v>354.20460000000003</v>
      </c>
      <c r="Z257" s="1"/>
      <c r="AA257" s="13">
        <f t="shared" si="70"/>
        <v>9.8059244126669221E-2</v>
      </c>
      <c r="AB257" s="13">
        <f t="shared" si="68"/>
        <v>0.24478889965311415</v>
      </c>
      <c r="AC257" s="13">
        <f t="shared" si="71"/>
        <v>6.9963172576814614E-2</v>
      </c>
      <c r="AD257" s="13">
        <f t="shared" si="69"/>
        <v>0.75521110034688577</v>
      </c>
      <c r="AE257" s="13">
        <f t="shared" si="72"/>
        <v>7.6840779016078678E-2</v>
      </c>
      <c r="AF257" s="13">
        <f t="shared" si="73"/>
        <v>31.999000000000002</v>
      </c>
      <c r="AG257" s="1"/>
      <c r="AH257" s="10">
        <f t="shared" si="74"/>
        <v>44104</v>
      </c>
      <c r="AI257" s="14">
        <f t="shared" si="75"/>
        <v>0.19037187711885287</v>
      </c>
      <c r="AJ257" s="14">
        <f t="shared" si="76"/>
        <v>7.6840779016078678E-2</v>
      </c>
      <c r="AK257" s="14">
        <f t="shared" si="77"/>
        <v>0.69596588592241737</v>
      </c>
      <c r="AL257" s="1"/>
      <c r="AM257" s="15">
        <f t="shared" si="78"/>
        <v>0.40132189530187878</v>
      </c>
      <c r="AN257" s="15">
        <f t="shared" si="79"/>
        <v>0.25488499260039632</v>
      </c>
      <c r="AO257" s="15">
        <f t="shared" si="80"/>
        <v>0.3437931120977249</v>
      </c>
      <c r="AP257" s="1"/>
      <c r="AQ257" s="11">
        <f t="shared" si="81"/>
        <v>44104</v>
      </c>
      <c r="AR257" s="12">
        <f t="shared" si="82"/>
        <v>0.19037187711885287</v>
      </c>
      <c r="AS257" s="12">
        <f t="shared" si="83"/>
        <v>3.0837887071205532E-2</v>
      </c>
      <c r="AT257" s="12">
        <f t="shared" si="84"/>
        <v>0.17739125968346361</v>
      </c>
      <c r="AU257" s="12">
        <f t="shared" si="85"/>
        <v>-1.785726963581627E-2</v>
      </c>
      <c r="AV257" s="1"/>
    </row>
    <row r="258" spans="1:48" x14ac:dyDescent="0.3">
      <c r="A258" s="16" t="s">
        <v>313</v>
      </c>
      <c r="N258" s="1"/>
      <c r="O258" s="16" t="s">
        <v>313</v>
      </c>
      <c r="P258" s="19">
        <v>44135</v>
      </c>
      <c r="Q258" s="20">
        <v>269.30599999999998</v>
      </c>
      <c r="R258" s="20">
        <v>79.781999999999996</v>
      </c>
      <c r="S258" s="20">
        <v>146.11199999999999</v>
      </c>
      <c r="T258" s="20">
        <v>20.338000000000001</v>
      </c>
      <c r="U258" s="20">
        <v>343.50200000000001</v>
      </c>
      <c r="V258" s="20">
        <v>7.8449999999999998</v>
      </c>
      <c r="W258" s="20">
        <v>336.84100000000001</v>
      </c>
      <c r="X258" s="20">
        <v>24.218</v>
      </c>
      <c r="Y258" s="21">
        <v>354.04919999999998</v>
      </c>
      <c r="Z258" s="1"/>
      <c r="AA258" s="13">
        <f t="shared" si="70"/>
        <v>0.1504434583335712</v>
      </c>
      <c r="AB258" s="13">
        <f t="shared" si="68"/>
        <v>0.24467454698562202</v>
      </c>
      <c r="AC258" s="13">
        <f t="shared" si="71"/>
        <v>0.21271784985392728</v>
      </c>
      <c r="AD258" s="13">
        <f t="shared" si="69"/>
        <v>0.75532545301437792</v>
      </c>
      <c r="AE258" s="13">
        <f t="shared" si="72"/>
        <v>0.19748089131987889</v>
      </c>
      <c r="AF258" s="13">
        <f t="shared" si="73"/>
        <v>32.063000000000002</v>
      </c>
      <c r="AG258" s="1"/>
      <c r="AH258" s="10">
        <f t="shared" si="74"/>
        <v>44135</v>
      </c>
      <c r="AI258" s="14">
        <f t="shared" si="75"/>
        <v>0.13869625520110601</v>
      </c>
      <c r="AJ258" s="14">
        <f t="shared" si="76"/>
        <v>0.19748089131987889</v>
      </c>
      <c r="AK258" s="14">
        <f t="shared" si="77"/>
        <v>0.28414940493348384</v>
      </c>
      <c r="AL258" s="1"/>
      <c r="AM258" s="15">
        <f t="shared" si="78"/>
        <v>0.40188263016720566</v>
      </c>
      <c r="AN258" s="15">
        <f t="shared" si="79"/>
        <v>0.25491965606277106</v>
      </c>
      <c r="AO258" s="15">
        <f t="shared" si="80"/>
        <v>0.34319771377002328</v>
      </c>
      <c r="AP258" s="1"/>
      <c r="AQ258" s="11">
        <f t="shared" si="81"/>
        <v>44135</v>
      </c>
      <c r="AR258" s="12">
        <f t="shared" si="82"/>
        <v>0.13869625520110601</v>
      </c>
      <c r="AS258" s="12">
        <f t="shared" si="83"/>
        <v>7.9364140011397022E-2</v>
      </c>
      <c r="AT258" s="12">
        <f t="shared" si="84"/>
        <v>7.243526857608476E-2</v>
      </c>
      <c r="AU258" s="12">
        <f t="shared" si="85"/>
        <v>-1.3103153386375771E-2</v>
      </c>
      <c r="AV258" s="1"/>
    </row>
    <row r="259" spans="1:48" x14ac:dyDescent="0.3">
      <c r="A259" s="16" t="s">
        <v>314</v>
      </c>
      <c r="N259" s="1"/>
      <c r="O259" s="16" t="s">
        <v>314</v>
      </c>
      <c r="P259" s="19">
        <v>44165</v>
      </c>
      <c r="Q259" s="20">
        <v>269.98099999999999</v>
      </c>
      <c r="R259" s="20">
        <v>79.873999999999995</v>
      </c>
      <c r="S259" s="20">
        <v>146.38800000000001</v>
      </c>
      <c r="T259" s="20">
        <v>20.279</v>
      </c>
      <c r="U259" s="20">
        <v>343.73099999999999</v>
      </c>
      <c r="V259" s="20">
        <v>7.86</v>
      </c>
      <c r="W259" s="20">
        <v>336.98200000000003</v>
      </c>
      <c r="X259" s="20">
        <v>24.253</v>
      </c>
      <c r="Y259" s="21">
        <v>355.76819999999998</v>
      </c>
      <c r="Z259" s="1"/>
      <c r="AA259" s="13">
        <f t="shared" si="70"/>
        <v>6.6666278507843124E-2</v>
      </c>
      <c r="AB259" s="13">
        <f t="shared" si="68"/>
        <v>0.24476068881761281</v>
      </c>
      <c r="AC259" s="13">
        <f t="shared" si="71"/>
        <v>4.1859512351538619E-2</v>
      </c>
      <c r="AD259" s="13">
        <f t="shared" si="69"/>
        <v>0.75523931118238719</v>
      </c>
      <c r="AE259" s="13">
        <f t="shared" si="72"/>
        <v>4.7931233523293149E-2</v>
      </c>
      <c r="AF259" s="13">
        <f t="shared" si="73"/>
        <v>32.113</v>
      </c>
      <c r="AG259" s="1"/>
      <c r="AH259" s="10">
        <f t="shared" si="74"/>
        <v>44165</v>
      </c>
      <c r="AI259" s="14">
        <f t="shared" si="75"/>
        <v>0.25064424854998085</v>
      </c>
      <c r="AJ259" s="14">
        <f t="shared" si="76"/>
        <v>4.7931233523293149E-2</v>
      </c>
      <c r="AK259" s="14">
        <f t="shared" si="77"/>
        <v>0.18889618922471149</v>
      </c>
      <c r="AL259" s="1"/>
      <c r="AM259" s="15">
        <f t="shared" si="78"/>
        <v>0.4020457220121692</v>
      </c>
      <c r="AN259" s="15">
        <f t="shared" si="79"/>
        <v>0.25388737261186373</v>
      </c>
      <c r="AO259" s="15">
        <f t="shared" si="80"/>
        <v>0.34406690537596707</v>
      </c>
      <c r="AP259" s="1"/>
      <c r="AQ259" s="11">
        <f t="shared" si="81"/>
        <v>44165</v>
      </c>
      <c r="AR259" s="12">
        <f t="shared" si="82"/>
        <v>0.25064424854998085</v>
      </c>
      <c r="AS259" s="12">
        <f t="shared" si="83"/>
        <v>1.9270547388806281E-2</v>
      </c>
      <c r="AT259" s="12">
        <f t="shared" si="84"/>
        <v>4.7958357178655445E-2</v>
      </c>
      <c r="AU259" s="12">
        <f t="shared" si="85"/>
        <v>0.18341534398251913</v>
      </c>
      <c r="AV259" s="1"/>
    </row>
    <row r="260" spans="1:48" x14ac:dyDescent="0.3">
      <c r="A260" s="16" t="s">
        <v>315</v>
      </c>
      <c r="N260" s="1"/>
      <c r="O260" s="16" t="s">
        <v>315</v>
      </c>
      <c r="P260" s="19">
        <v>44196</v>
      </c>
      <c r="Q260" s="20">
        <v>270.34100000000001</v>
      </c>
      <c r="R260" s="20">
        <v>79.725999999999999</v>
      </c>
      <c r="S260" s="20">
        <v>146.71799999999999</v>
      </c>
      <c r="T260" s="20">
        <v>20.2</v>
      </c>
      <c r="U260" s="20">
        <v>344.125</v>
      </c>
      <c r="V260" s="20">
        <v>7.8620000000000001</v>
      </c>
      <c r="W260" s="20">
        <v>337.45600000000002</v>
      </c>
      <c r="X260" s="20">
        <v>24.263000000000002</v>
      </c>
      <c r="Y260" s="21">
        <v>355.9699</v>
      </c>
      <c r="Z260" s="1"/>
      <c r="AA260" s="13">
        <f t="shared" si="70"/>
        <v>0.11462451742787483</v>
      </c>
      <c r="AB260" s="13">
        <f t="shared" si="68"/>
        <v>0.24473151750972763</v>
      </c>
      <c r="AC260" s="13">
        <f t="shared" si="71"/>
        <v>0.1406603320058597</v>
      </c>
      <c r="AD260" s="13">
        <f t="shared" si="69"/>
        <v>0.75526848249027245</v>
      </c>
      <c r="AE260" s="13">
        <f t="shared" si="72"/>
        <v>0.13428854759458758</v>
      </c>
      <c r="AF260" s="13">
        <f t="shared" si="73"/>
        <v>32.125</v>
      </c>
      <c r="AG260" s="1"/>
      <c r="AH260" s="10">
        <f t="shared" si="74"/>
        <v>44196</v>
      </c>
      <c r="AI260" s="14">
        <f t="shared" si="75"/>
        <v>0.13334271670969944</v>
      </c>
      <c r="AJ260" s="14">
        <f t="shared" si="76"/>
        <v>0.13428854759458758</v>
      </c>
      <c r="AK260" s="14">
        <f t="shared" si="77"/>
        <v>0.2254283137962019</v>
      </c>
      <c r="AL260" s="1"/>
      <c r="AM260" s="15">
        <f t="shared" si="78"/>
        <v>0.40294257833078295</v>
      </c>
      <c r="AN260" s="15">
        <f t="shared" si="79"/>
        <v>0.25336778466246895</v>
      </c>
      <c r="AO260" s="15">
        <f t="shared" si="80"/>
        <v>0.34368963700674815</v>
      </c>
      <c r="AP260" s="1"/>
      <c r="AQ260" s="11">
        <f t="shared" si="81"/>
        <v>44196</v>
      </c>
      <c r="AR260" s="12">
        <f t="shared" si="82"/>
        <v>0.13334271670969944</v>
      </c>
      <c r="AS260" s="12">
        <f t="shared" si="83"/>
        <v>5.4110573608059181E-2</v>
      </c>
      <c r="AT260" s="12">
        <f t="shared" si="84"/>
        <v>5.7116272466739559E-2</v>
      </c>
      <c r="AU260" s="12">
        <f t="shared" si="85"/>
        <v>2.2115870634900697E-2</v>
      </c>
      <c r="AV260" s="1"/>
    </row>
    <row r="261" spans="1:48" x14ac:dyDescent="0.3">
      <c r="A261" s="16" t="s">
        <v>316</v>
      </c>
      <c r="N261" s="1"/>
      <c r="O261" s="16" t="s">
        <v>316</v>
      </c>
      <c r="P261" s="19">
        <v>44227</v>
      </c>
      <c r="Q261" s="20">
        <v>270.416</v>
      </c>
      <c r="R261" s="20">
        <v>79.543999999999997</v>
      </c>
      <c r="S261" s="20">
        <v>146.76900000000001</v>
      </c>
      <c r="T261" s="20">
        <v>20.204999999999998</v>
      </c>
      <c r="U261" s="20">
        <v>344.46899999999999</v>
      </c>
      <c r="V261" s="20">
        <v>7.8360000000000003</v>
      </c>
      <c r="W261" s="20">
        <v>337.928</v>
      </c>
      <c r="X261" s="20">
        <v>24.195</v>
      </c>
      <c r="Y261" s="21">
        <v>355.75409999999999</v>
      </c>
      <c r="Z261" s="1"/>
      <c r="AA261" s="13">
        <f t="shared" si="70"/>
        <v>9.9963675989833689E-2</v>
      </c>
      <c r="AB261" s="13">
        <f t="shared" si="68"/>
        <v>0.24463800693078583</v>
      </c>
      <c r="AC261" s="13">
        <f t="shared" si="71"/>
        <v>0.13987008676685786</v>
      </c>
      <c r="AD261" s="13">
        <f t="shared" si="69"/>
        <v>0.75536199306921425</v>
      </c>
      <c r="AE261" s="13">
        <f t="shared" si="72"/>
        <v>0.13010746197060544</v>
      </c>
      <c r="AF261" s="13">
        <f t="shared" si="73"/>
        <v>32.030999999999999</v>
      </c>
      <c r="AG261" s="1"/>
      <c r="AH261" s="10">
        <f t="shared" si="74"/>
        <v>44227</v>
      </c>
      <c r="AI261" s="14">
        <f t="shared" si="75"/>
        <v>2.7742739725009756E-2</v>
      </c>
      <c r="AJ261" s="14">
        <f t="shared" si="76"/>
        <v>0.13010746197060544</v>
      </c>
      <c r="AK261" s="14">
        <f t="shared" si="77"/>
        <v>3.4760561076361551E-2</v>
      </c>
      <c r="AL261" s="1"/>
      <c r="AM261" s="15">
        <f t="shared" si="78"/>
        <v>0.40268279191390927</v>
      </c>
      <c r="AN261" s="15">
        <f t="shared" si="79"/>
        <v>0.25401035904656544</v>
      </c>
      <c r="AO261" s="15">
        <f t="shared" si="80"/>
        <v>0.34330684903952524</v>
      </c>
      <c r="AP261" s="1"/>
      <c r="AQ261" s="11">
        <f t="shared" si="81"/>
        <v>44227</v>
      </c>
      <c r="AR261" s="12">
        <f t="shared" si="82"/>
        <v>2.7742739725009756E-2</v>
      </c>
      <c r="AS261" s="12">
        <f t="shared" si="83"/>
        <v>5.2392036035156173E-2</v>
      </c>
      <c r="AT261" s="12">
        <f t="shared" si="84"/>
        <v>8.8295425996666645E-3</v>
      </c>
      <c r="AU261" s="12">
        <f t="shared" si="85"/>
        <v>-3.3478838909813083E-2</v>
      </c>
      <c r="AV261" s="1"/>
    </row>
    <row r="262" spans="1:48" x14ac:dyDescent="0.3">
      <c r="A262" s="16" t="s">
        <v>317</v>
      </c>
      <c r="N262" s="1"/>
      <c r="O262" s="16" t="s">
        <v>317</v>
      </c>
      <c r="P262" s="19">
        <v>44255</v>
      </c>
      <c r="Q262" s="20">
        <v>270.77600000000001</v>
      </c>
      <c r="R262" s="20">
        <v>79.387</v>
      </c>
      <c r="S262" s="20">
        <v>146.66200000000001</v>
      </c>
      <c r="T262" s="20">
        <v>20.172000000000001</v>
      </c>
      <c r="U262" s="20">
        <v>345.07299999999998</v>
      </c>
      <c r="V262" s="20">
        <v>7.8040000000000003</v>
      </c>
      <c r="W262" s="20">
        <v>338.74900000000002</v>
      </c>
      <c r="X262" s="20">
        <v>24.114999999999998</v>
      </c>
      <c r="Y262" s="21">
        <v>356.51920000000001</v>
      </c>
      <c r="Z262" s="1"/>
      <c r="AA262" s="13">
        <f t="shared" si="70"/>
        <v>0.17534233849780811</v>
      </c>
      <c r="AB262" s="13">
        <f t="shared" si="68"/>
        <v>0.24449387512140108</v>
      </c>
      <c r="AC262" s="13">
        <f t="shared" si="71"/>
        <v>0.24295116119410487</v>
      </c>
      <c r="AD262" s="13">
        <f t="shared" si="69"/>
        <v>0.75550612487859903</v>
      </c>
      <c r="AE262" s="13">
        <f t="shared" si="72"/>
        <v>0.22642121814069158</v>
      </c>
      <c r="AF262" s="13">
        <f t="shared" si="73"/>
        <v>31.918999999999997</v>
      </c>
      <c r="AG262" s="1"/>
      <c r="AH262" s="10">
        <f t="shared" si="74"/>
        <v>44255</v>
      </c>
      <c r="AI262" s="14">
        <f t="shared" si="75"/>
        <v>0.13312821726525562</v>
      </c>
      <c r="AJ262" s="14">
        <f t="shared" si="76"/>
        <v>0.22642121814069158</v>
      </c>
      <c r="AK262" s="14">
        <f t="shared" si="77"/>
        <v>-7.2903678569724739E-2</v>
      </c>
      <c r="AL262" s="1"/>
      <c r="AM262" s="15">
        <f t="shared" si="78"/>
        <v>0.40206834872208291</v>
      </c>
      <c r="AN262" s="15">
        <f t="shared" si="79"/>
        <v>0.25409701840351695</v>
      </c>
      <c r="AO262" s="15">
        <f t="shared" si="80"/>
        <v>0.34383463287440019</v>
      </c>
      <c r="AP262" s="1"/>
      <c r="AQ262" s="11">
        <f t="shared" si="81"/>
        <v>44255</v>
      </c>
      <c r="AR262" s="12">
        <f t="shared" si="82"/>
        <v>0.13312821726525562</v>
      </c>
      <c r="AS262" s="12">
        <f t="shared" si="83"/>
        <v>9.1036805293470385E-2</v>
      </c>
      <c r="AT262" s="12">
        <f t="shared" si="84"/>
        <v>-1.8524607355215432E-2</v>
      </c>
      <c r="AU262" s="12">
        <f t="shared" si="85"/>
        <v>6.0616019327000663E-2</v>
      </c>
      <c r="AV262" s="1"/>
    </row>
    <row r="263" spans="1:48" x14ac:dyDescent="0.3">
      <c r="A263" s="16" t="s">
        <v>318</v>
      </c>
      <c r="N263" s="1"/>
      <c r="O263" s="16" t="s">
        <v>318</v>
      </c>
      <c r="P263" s="19">
        <v>44286</v>
      </c>
      <c r="Q263" s="20">
        <v>271.45299999999997</v>
      </c>
      <c r="R263" s="20">
        <v>79.125</v>
      </c>
      <c r="S263" s="20">
        <v>146.929</v>
      </c>
      <c r="T263" s="20">
        <v>20.116</v>
      </c>
      <c r="U263" s="20">
        <v>345.66899999999998</v>
      </c>
      <c r="V263" s="20">
        <v>7.76</v>
      </c>
      <c r="W263" s="20">
        <v>339.56200000000001</v>
      </c>
      <c r="X263" s="20">
        <v>23.991</v>
      </c>
      <c r="Y263" s="21">
        <v>357.71159999999998</v>
      </c>
      <c r="Z263" s="1"/>
      <c r="AA263" s="13">
        <f t="shared" si="70"/>
        <v>0.17271707725612373</v>
      </c>
      <c r="AB263" s="13">
        <f t="shared" si="68"/>
        <v>0.24440175112594881</v>
      </c>
      <c r="AC263" s="13">
        <f t="shared" si="71"/>
        <v>0.24000070848917421</v>
      </c>
      <c r="AD263" s="13">
        <f t="shared" si="69"/>
        <v>0.75559824887405125</v>
      </c>
      <c r="AE263" s="13">
        <f t="shared" si="72"/>
        <v>0.22355647119370409</v>
      </c>
      <c r="AF263" s="13">
        <f t="shared" si="73"/>
        <v>31.750999999999998</v>
      </c>
      <c r="AG263" s="1"/>
      <c r="AH263" s="10">
        <f t="shared" si="74"/>
        <v>44286</v>
      </c>
      <c r="AI263" s="14">
        <f t="shared" si="75"/>
        <v>0.25002215853693238</v>
      </c>
      <c r="AJ263" s="14">
        <f t="shared" si="76"/>
        <v>0.22355647119370409</v>
      </c>
      <c r="AK263" s="14">
        <f t="shared" si="77"/>
        <v>0.18205124708513173</v>
      </c>
      <c r="AL263" s="1"/>
      <c r="AM263" s="15">
        <f t="shared" si="78"/>
        <v>0.40127646129541861</v>
      </c>
      <c r="AN263" s="15">
        <f t="shared" si="79"/>
        <v>0.25423064770932069</v>
      </c>
      <c r="AO263" s="15">
        <f t="shared" si="80"/>
        <v>0.3444928909952607</v>
      </c>
      <c r="AP263" s="1"/>
      <c r="AQ263" s="11">
        <f t="shared" si="81"/>
        <v>44286</v>
      </c>
      <c r="AR263" s="12">
        <f t="shared" si="82"/>
        <v>0.25002215853693238</v>
      </c>
      <c r="AS263" s="12">
        <f t="shared" si="83"/>
        <v>8.9707949660300768E-2</v>
      </c>
      <c r="AT263" s="12">
        <f t="shared" si="84"/>
        <v>4.6283006462742624E-2</v>
      </c>
      <c r="AU263" s="12">
        <f t="shared" si="85"/>
        <v>0.11403120241388899</v>
      </c>
      <c r="AV263" s="1"/>
    </row>
    <row r="264" spans="1:48" x14ac:dyDescent="0.3">
      <c r="A264" s="16" t="s">
        <v>319</v>
      </c>
      <c r="N264" s="1"/>
      <c r="O264" s="16" t="s">
        <v>319</v>
      </c>
      <c r="P264" s="19">
        <v>44316</v>
      </c>
      <c r="Q264" s="20">
        <v>273.62599999999998</v>
      </c>
      <c r="R264" s="20">
        <v>79.131</v>
      </c>
      <c r="S264" s="20">
        <v>149.52799999999999</v>
      </c>
      <c r="T264" s="20">
        <v>20.324999999999999</v>
      </c>
      <c r="U264" s="20">
        <v>346.38</v>
      </c>
      <c r="V264" s="20">
        <v>7.7089999999999996</v>
      </c>
      <c r="W264" s="20">
        <v>340.38099999999997</v>
      </c>
      <c r="X264" s="20">
        <v>23.838000000000001</v>
      </c>
      <c r="Y264" s="21">
        <v>360.31119999999999</v>
      </c>
      <c r="Z264" s="1"/>
      <c r="AA264" s="13">
        <f t="shared" si="70"/>
        <v>0.20568810046606156</v>
      </c>
      <c r="AB264" s="13">
        <f t="shared" si="68"/>
        <v>0.24436554981456238</v>
      </c>
      <c r="AC264" s="13">
        <f t="shared" si="71"/>
        <v>0.24119306636194437</v>
      </c>
      <c r="AD264" s="13">
        <f t="shared" si="69"/>
        <v>0.75563445018543762</v>
      </c>
      <c r="AE264" s="13">
        <f t="shared" si="72"/>
        <v>0.23251687584964967</v>
      </c>
      <c r="AF264" s="13">
        <f t="shared" si="73"/>
        <v>31.547000000000001</v>
      </c>
      <c r="AG264" s="1"/>
      <c r="AH264" s="10">
        <f t="shared" si="74"/>
        <v>44316</v>
      </c>
      <c r="AI264" s="14">
        <f t="shared" si="75"/>
        <v>0.80050690174726447</v>
      </c>
      <c r="AJ264" s="14">
        <f t="shared" si="76"/>
        <v>0.23251687584964967</v>
      </c>
      <c r="AK264" s="14">
        <f t="shared" si="77"/>
        <v>1.768881568648796</v>
      </c>
      <c r="AL264" s="1"/>
      <c r="AM264" s="15">
        <f t="shared" si="78"/>
        <v>0.39866803149208274</v>
      </c>
      <c r="AN264" s="15">
        <f t="shared" si="79"/>
        <v>0.25685256094324599</v>
      </c>
      <c r="AO264" s="15">
        <f t="shared" si="80"/>
        <v>0.34447940756467132</v>
      </c>
      <c r="AP264" s="1"/>
      <c r="AQ264" s="11">
        <f t="shared" si="81"/>
        <v>44316</v>
      </c>
      <c r="AR264" s="12">
        <f t="shared" si="82"/>
        <v>0.80050690174726447</v>
      </c>
      <c r="AS264" s="12">
        <f t="shared" si="83"/>
        <v>9.2697045183668822E-2</v>
      </c>
      <c r="AT264" s="12">
        <f t="shared" si="84"/>
        <v>0.45434176091274942</v>
      </c>
      <c r="AU264" s="12">
        <f t="shared" si="85"/>
        <v>0.25346809565084621</v>
      </c>
      <c r="AV264" s="1"/>
    </row>
    <row r="265" spans="1:48" x14ac:dyDescent="0.3">
      <c r="A265" s="16" t="s">
        <v>320</v>
      </c>
      <c r="N265" s="1"/>
      <c r="O265" s="16" t="s">
        <v>320</v>
      </c>
      <c r="P265" s="19">
        <v>44347</v>
      </c>
      <c r="Q265" s="20">
        <v>275.45699999999999</v>
      </c>
      <c r="R265" s="20">
        <v>79.052999999999997</v>
      </c>
      <c r="S265" s="20">
        <v>151.94800000000001</v>
      </c>
      <c r="T265" s="20">
        <v>20.472999999999999</v>
      </c>
      <c r="U265" s="20">
        <v>347.23</v>
      </c>
      <c r="V265" s="20">
        <v>7.6639999999999997</v>
      </c>
      <c r="W265" s="20">
        <v>341.35399999999998</v>
      </c>
      <c r="X265" s="20">
        <v>23.713000000000001</v>
      </c>
      <c r="Y265" s="21">
        <v>361.78250000000003</v>
      </c>
      <c r="Z265" s="1"/>
      <c r="AA265" s="13">
        <f t="shared" si="70"/>
        <v>0.24539523067153013</v>
      </c>
      <c r="AB265" s="13">
        <f t="shared" si="68"/>
        <v>0.24425534627274753</v>
      </c>
      <c r="AC265" s="13">
        <f t="shared" si="71"/>
        <v>0.28585614355678413</v>
      </c>
      <c r="AD265" s="13">
        <f t="shared" si="69"/>
        <v>0.75574465372725241</v>
      </c>
      <c r="AE265" s="13">
        <f t="shared" si="72"/>
        <v>0.27597334926948491</v>
      </c>
      <c r="AF265" s="13">
        <f t="shared" si="73"/>
        <v>31.377000000000002</v>
      </c>
      <c r="AG265" s="1"/>
      <c r="AH265" s="10">
        <f t="shared" si="74"/>
        <v>44347</v>
      </c>
      <c r="AI265" s="14">
        <f t="shared" si="75"/>
        <v>0.66916155628486229</v>
      </c>
      <c r="AJ265" s="14">
        <f t="shared" si="76"/>
        <v>0.27597334926948491</v>
      </c>
      <c r="AK265" s="14">
        <f t="shared" si="77"/>
        <v>1.6184259804183938</v>
      </c>
      <c r="AL265" s="1"/>
      <c r="AM265" s="15">
        <f t="shared" si="78"/>
        <v>0.39691093317141668</v>
      </c>
      <c r="AN265" s="15">
        <f t="shared" si="79"/>
        <v>0.25897815389675283</v>
      </c>
      <c r="AO265" s="15">
        <f t="shared" si="80"/>
        <v>0.34411091293183049</v>
      </c>
      <c r="AP265" s="1"/>
      <c r="AQ265" s="11">
        <f t="shared" si="81"/>
        <v>44347</v>
      </c>
      <c r="AR265" s="12">
        <f t="shared" si="82"/>
        <v>0.66916155628486229</v>
      </c>
      <c r="AS265" s="12">
        <f t="shared" si="83"/>
        <v>0.10953683958899256</v>
      </c>
      <c r="AT265" s="12">
        <f t="shared" si="84"/>
        <v>0.41913697262729788</v>
      </c>
      <c r="AU265" s="12">
        <f t="shared" si="85"/>
        <v>0.1404877440685719</v>
      </c>
      <c r="AV265" s="1"/>
    </row>
    <row r="266" spans="1:48" x14ac:dyDescent="0.3">
      <c r="A266" s="16" t="s">
        <v>321</v>
      </c>
      <c r="N266" s="1"/>
      <c r="O266" s="16" t="s">
        <v>321</v>
      </c>
      <c r="P266" s="19">
        <v>44377</v>
      </c>
      <c r="Q266" s="20">
        <v>277.608</v>
      </c>
      <c r="R266" s="20">
        <v>78.986000000000004</v>
      </c>
      <c r="S266" s="20">
        <v>154.773</v>
      </c>
      <c r="T266" s="20">
        <v>20.693999999999999</v>
      </c>
      <c r="U266" s="20">
        <v>348.09100000000001</v>
      </c>
      <c r="V266" s="20">
        <v>7.6109999999999998</v>
      </c>
      <c r="W266" s="20">
        <v>342.48700000000002</v>
      </c>
      <c r="X266" s="20">
        <v>23.574999999999999</v>
      </c>
      <c r="Y266" s="21">
        <v>363.79910000000001</v>
      </c>
      <c r="Z266" s="1"/>
      <c r="AA266" s="13">
        <f t="shared" si="70"/>
        <v>0.24796244564122549</v>
      </c>
      <c r="AB266" s="13">
        <f t="shared" si="68"/>
        <v>0.24405181812351695</v>
      </c>
      <c r="AC266" s="13">
        <f t="shared" si="71"/>
        <v>0.33191349742496268</v>
      </c>
      <c r="AD266" s="13">
        <f t="shared" si="69"/>
        <v>0.75594818187648305</v>
      </c>
      <c r="AE266" s="13">
        <f t="shared" si="72"/>
        <v>0.31142509060376006</v>
      </c>
      <c r="AF266" s="13">
        <f t="shared" si="73"/>
        <v>31.186</v>
      </c>
      <c r="AG266" s="1"/>
      <c r="AH266" s="10">
        <f t="shared" si="74"/>
        <v>44377</v>
      </c>
      <c r="AI266" s="14">
        <f t="shared" si="75"/>
        <v>0.78088413073547258</v>
      </c>
      <c r="AJ266" s="14">
        <f t="shared" si="76"/>
        <v>0.31142509060376006</v>
      </c>
      <c r="AK266" s="14">
        <f t="shared" si="77"/>
        <v>1.8591886698080846</v>
      </c>
      <c r="AL266" s="1"/>
      <c r="AM266" s="15">
        <f t="shared" si="78"/>
        <v>0.39482946344921882</v>
      </c>
      <c r="AN266" s="15">
        <f t="shared" si="79"/>
        <v>0.26199579672346995</v>
      </c>
      <c r="AO266" s="15">
        <f t="shared" si="80"/>
        <v>0.34317473982731128</v>
      </c>
      <c r="AP266" s="1"/>
      <c r="AQ266" s="11">
        <f t="shared" si="81"/>
        <v>44377</v>
      </c>
      <c r="AR266" s="12">
        <f t="shared" si="82"/>
        <v>0.78088413073547258</v>
      </c>
      <c r="AS266" s="12">
        <f t="shared" si="83"/>
        <v>0.12295980142770695</v>
      </c>
      <c r="AT266" s="12">
        <f t="shared" si="84"/>
        <v>0.48709961680561742</v>
      </c>
      <c r="AU266" s="12">
        <f t="shared" si="85"/>
        <v>0.17082471250214826</v>
      </c>
      <c r="AV266" s="1"/>
    </row>
    <row r="267" spans="1:48" x14ac:dyDescent="0.3">
      <c r="A267" s="16" t="s">
        <v>322</v>
      </c>
      <c r="N267" s="1"/>
      <c r="O267" s="16" t="s">
        <v>322</v>
      </c>
      <c r="P267" s="19">
        <v>44408</v>
      </c>
      <c r="Q267" s="20">
        <v>278.63900000000001</v>
      </c>
      <c r="R267" s="20">
        <v>78.87</v>
      </c>
      <c r="S267" s="20">
        <v>155.28200000000001</v>
      </c>
      <c r="T267" s="20">
        <v>20.672999999999998</v>
      </c>
      <c r="U267" s="20">
        <v>348.88900000000001</v>
      </c>
      <c r="V267" s="20">
        <v>7.5890000000000004</v>
      </c>
      <c r="W267" s="20">
        <v>343.51499999999999</v>
      </c>
      <c r="X267" s="20">
        <v>23.533000000000001</v>
      </c>
      <c r="Y267" s="21">
        <v>365.6635</v>
      </c>
      <c r="Z267" s="1"/>
      <c r="AA267" s="13">
        <f t="shared" si="70"/>
        <v>0.2292503971662585</v>
      </c>
      <c r="AB267" s="13">
        <f t="shared" ref="AB267:AB310" si="86">$V267/($V267+$X267)</f>
        <v>0.24384679647837543</v>
      </c>
      <c r="AC267" s="13">
        <f t="shared" si="71"/>
        <v>0.30015737823625432</v>
      </c>
      <c r="AD267" s="13">
        <f t="shared" ref="AD267:AD310" si="87">$X267/($V267+$X267)</f>
        <v>0.75615320352162463</v>
      </c>
      <c r="AE267" s="13">
        <f t="shared" si="72"/>
        <v>0.28286693805438301</v>
      </c>
      <c r="AF267" s="13">
        <f t="shared" si="73"/>
        <v>31.122</v>
      </c>
      <c r="AG267" s="1"/>
      <c r="AH267" s="10">
        <f t="shared" si="74"/>
        <v>44408</v>
      </c>
      <c r="AI267" s="14">
        <f t="shared" si="75"/>
        <v>0.37138699172934708</v>
      </c>
      <c r="AJ267" s="14">
        <f t="shared" si="76"/>
        <v>0.28286693805438301</v>
      </c>
      <c r="AK267" s="14">
        <f t="shared" si="77"/>
        <v>0.32886873033411163</v>
      </c>
      <c r="AL267" s="1"/>
      <c r="AM267" s="15">
        <f t="shared" si="78"/>
        <v>0.39459870673259795</v>
      </c>
      <c r="AN267" s="15">
        <f t="shared" si="79"/>
        <v>0.26211487257512356</v>
      </c>
      <c r="AO267" s="15">
        <f t="shared" si="80"/>
        <v>0.34328642069227855</v>
      </c>
      <c r="AP267" s="1"/>
      <c r="AQ267" s="11">
        <f t="shared" si="81"/>
        <v>44408</v>
      </c>
      <c r="AR267" s="12">
        <f t="shared" si="82"/>
        <v>0.37138699172934708</v>
      </c>
      <c r="AS267" s="12">
        <f t="shared" si="83"/>
        <v>0.11161892793366943</v>
      </c>
      <c r="AT267" s="12">
        <f t="shared" si="84"/>
        <v>8.620138534546834E-2</v>
      </c>
      <c r="AU267" s="12">
        <f t="shared" si="85"/>
        <v>0.17356667845020929</v>
      </c>
      <c r="AV267" s="1"/>
    </row>
    <row r="268" spans="1:48" x14ac:dyDescent="0.3">
      <c r="A268" s="16" t="s">
        <v>323</v>
      </c>
      <c r="N268" s="1"/>
      <c r="O268" s="16" t="s">
        <v>323</v>
      </c>
      <c r="P268" s="19">
        <v>44439</v>
      </c>
      <c r="Q268" s="20">
        <v>279.02100000000002</v>
      </c>
      <c r="R268" s="20">
        <v>78.808999999999997</v>
      </c>
      <c r="S268" s="20">
        <v>155.59299999999999</v>
      </c>
      <c r="T268" s="20">
        <v>20.724</v>
      </c>
      <c r="U268" s="20">
        <v>349.99299999999999</v>
      </c>
      <c r="V268" s="20">
        <v>7.6</v>
      </c>
      <c r="W268" s="20">
        <v>344.49700000000001</v>
      </c>
      <c r="X268" s="20">
        <v>23.555</v>
      </c>
      <c r="Y268" s="21">
        <v>365.1456</v>
      </c>
      <c r="Z268" s="1"/>
      <c r="AA268" s="13">
        <f t="shared" si="70"/>
        <v>0.31643302024426667</v>
      </c>
      <c r="AB268" s="13">
        <f t="shared" si="86"/>
        <v>0.24394158241052799</v>
      </c>
      <c r="AC268" s="13">
        <f t="shared" si="71"/>
        <v>0.28586815714015668</v>
      </c>
      <c r="AD268" s="13">
        <f t="shared" si="87"/>
        <v>0.75605841758947201</v>
      </c>
      <c r="AE268" s="13">
        <f t="shared" si="72"/>
        <v>0.29332419821193445</v>
      </c>
      <c r="AF268" s="13">
        <f t="shared" si="73"/>
        <v>31.155000000000001</v>
      </c>
      <c r="AG268" s="1"/>
      <c r="AH268" s="10">
        <f t="shared" si="74"/>
        <v>44439</v>
      </c>
      <c r="AI268" s="14">
        <f t="shared" si="75"/>
        <v>0.13709495081449655</v>
      </c>
      <c r="AJ268" s="14">
        <f t="shared" si="76"/>
        <v>0.29332419821193445</v>
      </c>
      <c r="AK268" s="14">
        <f t="shared" si="77"/>
        <v>0.2002807794850521</v>
      </c>
      <c r="AL268" s="1"/>
      <c r="AM268" s="15">
        <f t="shared" si="78"/>
        <v>0.39532286921544496</v>
      </c>
      <c r="AN268" s="15">
        <f t="shared" si="79"/>
        <v>0.26296488979685062</v>
      </c>
      <c r="AO268" s="15">
        <f t="shared" si="80"/>
        <v>0.34171224098770447</v>
      </c>
      <c r="AP268" s="1"/>
      <c r="AQ268" s="11">
        <f t="shared" si="81"/>
        <v>44439</v>
      </c>
      <c r="AR268" s="12">
        <f t="shared" si="82"/>
        <v>0.13709495081449655</v>
      </c>
      <c r="AS268" s="12">
        <f t="shared" si="83"/>
        <v>0.11595776364746181</v>
      </c>
      <c r="AT268" s="12">
        <f t="shared" si="84"/>
        <v>5.2666813105714069E-2</v>
      </c>
      <c r="AU268" s="12">
        <f t="shared" si="85"/>
        <v>-3.1529625938679334E-2</v>
      </c>
      <c r="AV268" s="1"/>
    </row>
    <row r="269" spans="1:48" x14ac:dyDescent="0.3">
      <c r="A269" s="16" t="s">
        <v>324</v>
      </c>
      <c r="N269" s="1"/>
      <c r="O269" s="16" t="s">
        <v>324</v>
      </c>
      <c r="P269" s="19">
        <v>44469</v>
      </c>
      <c r="Q269" s="20">
        <v>279.72699999999998</v>
      </c>
      <c r="R269" s="20">
        <v>78.700999999999993</v>
      </c>
      <c r="S269" s="20">
        <v>156.29</v>
      </c>
      <c r="T269" s="20">
        <v>20.686</v>
      </c>
      <c r="U269" s="20">
        <v>351.32299999999998</v>
      </c>
      <c r="V269" s="20">
        <v>7.6130000000000004</v>
      </c>
      <c r="W269" s="20">
        <v>345.84199999999998</v>
      </c>
      <c r="X269" s="20">
        <v>23.594000000000001</v>
      </c>
      <c r="Y269" s="21">
        <v>365.0274</v>
      </c>
      <c r="Z269" s="1"/>
      <c r="AA269" s="13">
        <f t="shared" si="70"/>
        <v>0.38000760015199919</v>
      </c>
      <c r="AB269" s="13">
        <f t="shared" si="86"/>
        <v>0.24395167750825136</v>
      </c>
      <c r="AC269" s="13">
        <f t="shared" si="71"/>
        <v>0.39042429977618198</v>
      </c>
      <c r="AD269" s="13">
        <f t="shared" si="87"/>
        <v>0.75604832249174869</v>
      </c>
      <c r="AE269" s="13">
        <f t="shared" si="72"/>
        <v>0.38788312842876305</v>
      </c>
      <c r="AF269" s="13">
        <f t="shared" si="73"/>
        <v>31.207000000000001</v>
      </c>
      <c r="AG269" s="1"/>
      <c r="AH269" s="10">
        <f t="shared" si="74"/>
        <v>44469</v>
      </c>
      <c r="AI269" s="14">
        <f t="shared" si="75"/>
        <v>0.25302754989766374</v>
      </c>
      <c r="AJ269" s="14">
        <f t="shared" si="76"/>
        <v>0.38788312842876305</v>
      </c>
      <c r="AK269" s="14">
        <f t="shared" si="77"/>
        <v>0.44796359733407204</v>
      </c>
      <c r="AL269" s="1"/>
      <c r="AM269" s="15">
        <f t="shared" si="78"/>
        <v>0.39652609242576337</v>
      </c>
      <c r="AN269" s="15">
        <f t="shared" si="79"/>
        <v>0.26284291178002822</v>
      </c>
      <c r="AO269" s="15">
        <f t="shared" si="80"/>
        <v>0.34063099579420841</v>
      </c>
      <c r="AP269" s="1"/>
      <c r="AQ269" s="11">
        <f t="shared" si="81"/>
        <v>44469</v>
      </c>
      <c r="AR269" s="12">
        <f t="shared" si="82"/>
        <v>0.25302754989766374</v>
      </c>
      <c r="AS269" s="12">
        <f t="shared" si="83"/>
        <v>0.15380578123373795</v>
      </c>
      <c r="AT269" s="12">
        <f t="shared" si="84"/>
        <v>0.11774405629474358</v>
      </c>
      <c r="AU269" s="12">
        <f t="shared" si="85"/>
        <v>-1.8522287630817785E-2</v>
      </c>
      <c r="AV269" s="1"/>
    </row>
    <row r="270" spans="1:48" x14ac:dyDescent="0.3">
      <c r="A270" s="16" t="s">
        <v>325</v>
      </c>
      <c r="N270" s="1"/>
      <c r="O270" s="16" t="s">
        <v>325</v>
      </c>
      <c r="P270" s="19">
        <v>44500</v>
      </c>
      <c r="Q270" s="20">
        <v>281.649</v>
      </c>
      <c r="R270" s="20">
        <v>78.536000000000001</v>
      </c>
      <c r="S270" s="20">
        <v>158.499</v>
      </c>
      <c r="T270" s="20">
        <v>20.754999999999999</v>
      </c>
      <c r="U270" s="20">
        <v>352.75700000000001</v>
      </c>
      <c r="V270" s="20">
        <v>7.585</v>
      </c>
      <c r="W270" s="20">
        <v>347.39400000000001</v>
      </c>
      <c r="X270" s="20">
        <v>23.513999999999999</v>
      </c>
      <c r="Y270" s="21">
        <v>366.52589999999998</v>
      </c>
      <c r="Z270" s="1"/>
      <c r="AA270" s="13">
        <f t="shared" si="70"/>
        <v>0.40817139783049239</v>
      </c>
      <c r="AB270" s="13">
        <f t="shared" si="86"/>
        <v>0.24389851763722306</v>
      </c>
      <c r="AC270" s="13">
        <f t="shared" si="71"/>
        <v>0.44875983830767741</v>
      </c>
      <c r="AD270" s="13">
        <f t="shared" si="87"/>
        <v>0.75610148236277697</v>
      </c>
      <c r="AE270" s="13">
        <f t="shared" si="72"/>
        <v>0.43886037784208531</v>
      </c>
      <c r="AF270" s="13">
        <f t="shared" si="73"/>
        <v>31.099</v>
      </c>
      <c r="AG270" s="1"/>
      <c r="AH270" s="10">
        <f t="shared" si="74"/>
        <v>44500</v>
      </c>
      <c r="AI270" s="14">
        <f t="shared" si="75"/>
        <v>0.68709849245872778</v>
      </c>
      <c r="AJ270" s="14">
        <f t="shared" si="76"/>
        <v>0.43886037784208531</v>
      </c>
      <c r="AK270" s="14">
        <f t="shared" si="77"/>
        <v>1.4133981700684646</v>
      </c>
      <c r="AL270" s="1"/>
      <c r="AM270" s="15">
        <f t="shared" si="78"/>
        <v>0.39598400733421613</v>
      </c>
      <c r="AN270" s="15">
        <f t="shared" si="79"/>
        <v>0.26427370887236423</v>
      </c>
      <c r="AO270" s="15">
        <f t="shared" si="80"/>
        <v>0.33974228379341964</v>
      </c>
      <c r="AP270" s="1"/>
      <c r="AQ270" s="11">
        <f t="shared" si="81"/>
        <v>44500</v>
      </c>
      <c r="AR270" s="12">
        <f t="shared" si="82"/>
        <v>0.68709849245872778</v>
      </c>
      <c r="AS270" s="12">
        <f t="shared" si="83"/>
        <v>0.17378169107811717</v>
      </c>
      <c r="AT270" s="12">
        <f t="shared" si="84"/>
        <v>0.37352397651740576</v>
      </c>
      <c r="AU270" s="12">
        <f t="shared" si="85"/>
        <v>0.13979282486320488</v>
      </c>
      <c r="AV270" s="1"/>
    </row>
    <row r="271" spans="1:48" x14ac:dyDescent="0.3">
      <c r="A271" s="16" t="s">
        <v>326</v>
      </c>
      <c r="N271" s="1"/>
      <c r="O271" s="16" t="s">
        <v>326</v>
      </c>
      <c r="P271" s="19">
        <v>44530</v>
      </c>
      <c r="Q271" s="20">
        <v>283.411</v>
      </c>
      <c r="R271" s="20">
        <v>78.468000000000004</v>
      </c>
      <c r="S271" s="20">
        <v>160.26400000000001</v>
      </c>
      <c r="T271" s="20">
        <v>20.768000000000001</v>
      </c>
      <c r="U271" s="20">
        <v>354.21</v>
      </c>
      <c r="V271" s="20">
        <v>7.5830000000000002</v>
      </c>
      <c r="W271" s="20">
        <v>348.887</v>
      </c>
      <c r="X271" s="20">
        <v>23.509</v>
      </c>
      <c r="Y271" s="21">
        <v>368.08479999999997</v>
      </c>
      <c r="Z271" s="1"/>
      <c r="AA271" s="13">
        <f t="shared" si="70"/>
        <v>0.41189827558347769</v>
      </c>
      <c r="AB271" s="13">
        <f t="shared" si="86"/>
        <v>0.24388910330631675</v>
      </c>
      <c r="AC271" s="13">
        <f t="shared" si="71"/>
        <v>0.42977138350115407</v>
      </c>
      <c r="AD271" s="13">
        <f t="shared" si="87"/>
        <v>0.75611089669368325</v>
      </c>
      <c r="AE271" s="13">
        <f t="shared" si="72"/>
        <v>0.42541232723781497</v>
      </c>
      <c r="AF271" s="13">
        <f t="shared" si="73"/>
        <v>31.091999999999999</v>
      </c>
      <c r="AG271" s="1"/>
      <c r="AH271" s="10">
        <f t="shared" si="74"/>
        <v>44530</v>
      </c>
      <c r="AI271" s="14">
        <f t="shared" si="75"/>
        <v>0.62560136907995434</v>
      </c>
      <c r="AJ271" s="14">
        <f t="shared" si="76"/>
        <v>0.42541232723781497</v>
      </c>
      <c r="AK271" s="14">
        <f t="shared" si="77"/>
        <v>1.1135716944586493</v>
      </c>
      <c r="AL271" s="1"/>
      <c r="AM271" s="15">
        <f t="shared" si="78"/>
        <v>0.39623795687413976</v>
      </c>
      <c r="AN271" s="15">
        <f t="shared" si="79"/>
        <v>0.26466839985726665</v>
      </c>
      <c r="AO271" s="15">
        <f t="shared" si="80"/>
        <v>0.33909364326859359</v>
      </c>
      <c r="AP271" s="1"/>
      <c r="AQ271" s="11">
        <f t="shared" si="81"/>
        <v>44530</v>
      </c>
      <c r="AR271" s="12">
        <f t="shared" si="82"/>
        <v>0.62560136907995434</v>
      </c>
      <c r="AS271" s="12">
        <f t="shared" si="83"/>
        <v>0.16856451137378475</v>
      </c>
      <c r="AT271" s="12">
        <f t="shared" si="84"/>
        <v>0.29472723849871574</v>
      </c>
      <c r="AU271" s="12">
        <f t="shared" si="85"/>
        <v>0.16230961920745385</v>
      </c>
      <c r="AV271" s="1"/>
    </row>
    <row r="272" spans="1:48" x14ac:dyDescent="0.3">
      <c r="A272" s="16" t="s">
        <v>327</v>
      </c>
      <c r="N272" s="1"/>
      <c r="O272" s="16" t="s">
        <v>327</v>
      </c>
      <c r="P272" s="19">
        <v>44561</v>
      </c>
      <c r="Q272" s="20">
        <v>285.221</v>
      </c>
      <c r="R272" s="20">
        <v>79.281999999999996</v>
      </c>
      <c r="S272" s="20">
        <v>162.47999999999999</v>
      </c>
      <c r="T272" s="20">
        <v>21.699000000000002</v>
      </c>
      <c r="U272" s="20">
        <v>355.55099999999999</v>
      </c>
      <c r="V272" s="20">
        <v>7.3979999999999997</v>
      </c>
      <c r="W272" s="20">
        <v>350.23700000000002</v>
      </c>
      <c r="X272" s="20">
        <v>24.251000000000001</v>
      </c>
      <c r="Y272" s="21">
        <v>369.30549999999999</v>
      </c>
      <c r="Z272" s="1"/>
      <c r="AA272" s="13">
        <f t="shared" si="70"/>
        <v>0.37858897264335667</v>
      </c>
      <c r="AB272" s="13">
        <f t="shared" si="86"/>
        <v>0.23375146134159056</v>
      </c>
      <c r="AC272" s="13">
        <f t="shared" si="71"/>
        <v>0.38694477008316408</v>
      </c>
      <c r="AD272" s="13">
        <f t="shared" si="87"/>
        <v>0.76624853865840947</v>
      </c>
      <c r="AE272" s="13">
        <f t="shared" si="72"/>
        <v>0.38499159022093477</v>
      </c>
      <c r="AF272" s="13">
        <f t="shared" si="73"/>
        <v>31.649000000000001</v>
      </c>
      <c r="AG272" s="1"/>
      <c r="AH272" s="10">
        <f t="shared" si="74"/>
        <v>44561</v>
      </c>
      <c r="AI272" s="14">
        <f t="shared" si="75"/>
        <v>0.63864846459735236</v>
      </c>
      <c r="AJ272" s="14">
        <f t="shared" si="76"/>
        <v>0.38499159022093477</v>
      </c>
      <c r="AK272" s="14">
        <f t="shared" si="77"/>
        <v>1.3827185144511429</v>
      </c>
      <c r="AL272" s="1"/>
      <c r="AM272" s="15">
        <f t="shared" si="78"/>
        <v>0.39919527761660911</v>
      </c>
      <c r="AN272" s="15">
        <f t="shared" si="79"/>
        <v>0.27369390277742744</v>
      </c>
      <c r="AO272" s="15">
        <f t="shared" si="80"/>
        <v>0.32711081960596344</v>
      </c>
      <c r="AP272" s="1"/>
      <c r="AQ272" s="11">
        <f t="shared" si="81"/>
        <v>44561</v>
      </c>
      <c r="AR272" s="12">
        <f t="shared" si="82"/>
        <v>0.63864846459735236</v>
      </c>
      <c r="AS272" s="12">
        <f t="shared" si="83"/>
        <v>0.15368682473830586</v>
      </c>
      <c r="AT272" s="12">
        <f t="shared" si="84"/>
        <v>0.37844162666274</v>
      </c>
      <c r="AU272" s="12">
        <f t="shared" si="85"/>
        <v>0.1065200131963065</v>
      </c>
      <c r="AV272" s="1"/>
    </row>
    <row r="273" spans="1:48" x14ac:dyDescent="0.3">
      <c r="A273" s="16" t="s">
        <v>328</v>
      </c>
      <c r="N273" s="1"/>
      <c r="O273" s="16" t="s">
        <v>328</v>
      </c>
      <c r="P273" s="19">
        <v>44592</v>
      </c>
      <c r="Q273" s="20">
        <v>286.79899999999998</v>
      </c>
      <c r="R273" s="20">
        <v>79.198999999999998</v>
      </c>
      <c r="S273" s="20">
        <v>164.072</v>
      </c>
      <c r="T273" s="20">
        <v>21.803999999999998</v>
      </c>
      <c r="U273" s="20">
        <v>357.39600000000002</v>
      </c>
      <c r="V273" s="20">
        <v>7.3739999999999997</v>
      </c>
      <c r="W273" s="20">
        <v>351.69400000000002</v>
      </c>
      <c r="X273" s="20">
        <v>24.151</v>
      </c>
      <c r="Y273" s="21">
        <v>370.62369999999999</v>
      </c>
      <c r="Z273" s="1"/>
      <c r="AA273" s="13">
        <f t="shared" si="70"/>
        <v>0.51891289857151079</v>
      </c>
      <c r="AB273" s="13">
        <f t="shared" si="86"/>
        <v>0.23390959555908009</v>
      </c>
      <c r="AC273" s="13">
        <f t="shared" si="71"/>
        <v>0.41600402013493021</v>
      </c>
      <c r="AD273" s="13">
        <f t="shared" si="87"/>
        <v>0.76609040444091991</v>
      </c>
      <c r="AE273" s="13">
        <f t="shared" si="72"/>
        <v>0.44007539426946934</v>
      </c>
      <c r="AF273" s="13">
        <f t="shared" si="73"/>
        <v>31.524999999999999</v>
      </c>
      <c r="AG273" s="1"/>
      <c r="AH273" s="10">
        <f t="shared" si="74"/>
        <v>44592</v>
      </c>
      <c r="AI273" s="14">
        <f t="shared" si="75"/>
        <v>0.55325519509432142</v>
      </c>
      <c r="AJ273" s="14">
        <f t="shared" si="76"/>
        <v>0.44007539426946934</v>
      </c>
      <c r="AK273" s="14">
        <f t="shared" si="77"/>
        <v>0.97981290004924493</v>
      </c>
      <c r="AL273" s="1"/>
      <c r="AM273" s="15">
        <f t="shared" si="78"/>
        <v>0.39804795515094887</v>
      </c>
      <c r="AN273" s="15">
        <f t="shared" si="79"/>
        <v>0.27530650639528276</v>
      </c>
      <c r="AO273" s="15">
        <f t="shared" si="80"/>
        <v>0.32664553845376831</v>
      </c>
      <c r="AP273" s="1"/>
      <c r="AQ273" s="11">
        <f t="shared" si="81"/>
        <v>44592</v>
      </c>
      <c r="AR273" s="12">
        <f t="shared" si="82"/>
        <v>0.55325519509432142</v>
      </c>
      <c r="AS273" s="12">
        <f t="shared" si="83"/>
        <v>0.17517111080120987</v>
      </c>
      <c r="AT273" s="12">
        <f t="shared" si="84"/>
        <v>0.26974886643358797</v>
      </c>
      <c r="AU273" s="12">
        <f t="shared" si="85"/>
        <v>0.1083352178595236</v>
      </c>
      <c r="AV273" s="1"/>
    </row>
    <row r="274" spans="1:48" x14ac:dyDescent="0.3">
      <c r="A274" s="16" t="s">
        <v>329</v>
      </c>
      <c r="N274" s="1"/>
      <c r="O274" s="16" t="s">
        <v>329</v>
      </c>
      <c r="P274" s="19">
        <v>44620</v>
      </c>
      <c r="Q274" s="20">
        <v>288.25599999999997</v>
      </c>
      <c r="R274" s="20">
        <v>79.048000000000002</v>
      </c>
      <c r="S274" s="20">
        <v>164.959</v>
      </c>
      <c r="T274" s="20">
        <v>21.815000000000001</v>
      </c>
      <c r="U274" s="20">
        <v>359.39499999999998</v>
      </c>
      <c r="V274" s="20">
        <v>7.3449999999999998</v>
      </c>
      <c r="W274" s="20">
        <v>353.279</v>
      </c>
      <c r="X274" s="20">
        <v>24.035</v>
      </c>
      <c r="Y274" s="21">
        <v>372.70699999999999</v>
      </c>
      <c r="Z274" s="1"/>
      <c r="AA274" s="13">
        <f t="shared" si="70"/>
        <v>0.55932355146670609</v>
      </c>
      <c r="AB274" s="13">
        <f t="shared" si="86"/>
        <v>0.23406628425748885</v>
      </c>
      <c r="AC274" s="13">
        <f t="shared" si="71"/>
        <v>0.45067587163840628</v>
      </c>
      <c r="AD274" s="13">
        <f t="shared" si="87"/>
        <v>0.76593371574251123</v>
      </c>
      <c r="AE274" s="13">
        <f t="shared" si="72"/>
        <v>0.47610663034901379</v>
      </c>
      <c r="AF274" s="13">
        <f t="shared" si="73"/>
        <v>31.38</v>
      </c>
      <c r="AG274" s="1"/>
      <c r="AH274" s="10">
        <f t="shared" si="74"/>
        <v>44620</v>
      </c>
      <c r="AI274" s="14">
        <f t="shared" si="75"/>
        <v>0.50802129714538535</v>
      </c>
      <c r="AJ274" s="14">
        <f t="shared" si="76"/>
        <v>0.47610663034901379</v>
      </c>
      <c r="AK274" s="14">
        <f t="shared" si="77"/>
        <v>0.54061631478862959</v>
      </c>
      <c r="AL274" s="1"/>
      <c r="AM274" s="15">
        <f t="shared" si="78"/>
        <v>0.39697399048679283</v>
      </c>
      <c r="AN274" s="15">
        <f t="shared" si="79"/>
        <v>0.27597156158283576</v>
      </c>
      <c r="AO274" s="15">
        <f t="shared" si="80"/>
        <v>0.32705444793037142</v>
      </c>
      <c r="AP274" s="1"/>
      <c r="AQ274" s="11">
        <f t="shared" si="81"/>
        <v>44620</v>
      </c>
      <c r="AR274" s="12">
        <f t="shared" si="82"/>
        <v>0.50802129714538535</v>
      </c>
      <c r="AS274" s="12">
        <f t="shared" si="83"/>
        <v>0.18900194894686839</v>
      </c>
      <c r="AT274" s="12">
        <f t="shared" si="84"/>
        <v>0.14919472860937602</v>
      </c>
      <c r="AU274" s="12">
        <f t="shared" si="85"/>
        <v>0.16982461958914094</v>
      </c>
      <c r="AV274" s="1"/>
    </row>
    <row r="275" spans="1:48" x14ac:dyDescent="0.3">
      <c r="A275" s="16" t="s">
        <v>330</v>
      </c>
      <c r="N275" s="1"/>
      <c r="O275" s="16" t="s">
        <v>330</v>
      </c>
      <c r="P275" s="19">
        <v>44651</v>
      </c>
      <c r="Q275" s="20">
        <v>289.04399999999998</v>
      </c>
      <c r="R275" s="20">
        <v>78.343999999999994</v>
      </c>
      <c r="S275" s="20">
        <v>164.309</v>
      </c>
      <c r="T275" s="20">
        <v>21.513000000000002</v>
      </c>
      <c r="U275" s="20">
        <v>361</v>
      </c>
      <c r="V275" s="20">
        <v>7.2779999999999996</v>
      </c>
      <c r="W275" s="20">
        <v>354.94099999999997</v>
      </c>
      <c r="X275" s="20">
        <v>23.815999999999999</v>
      </c>
      <c r="Y275" s="21">
        <v>374.9846</v>
      </c>
      <c r="Z275" s="1"/>
      <c r="AA275" s="13">
        <f t="shared" si="70"/>
        <v>0.44658384229052661</v>
      </c>
      <c r="AB275" s="13">
        <f t="shared" si="86"/>
        <v>0.23406444973306748</v>
      </c>
      <c r="AC275" s="13">
        <f t="shared" si="71"/>
        <v>0.47044970122762653</v>
      </c>
      <c r="AD275" s="13">
        <f t="shared" si="87"/>
        <v>0.7659355502669325</v>
      </c>
      <c r="AE275" s="13">
        <f t="shared" si="72"/>
        <v>0.4648635520881072</v>
      </c>
      <c r="AF275" s="13">
        <f t="shared" si="73"/>
        <v>31.093999999999998</v>
      </c>
      <c r="AG275" s="1"/>
      <c r="AH275" s="10">
        <f t="shared" si="74"/>
        <v>44651</v>
      </c>
      <c r="AI275" s="14">
        <f t="shared" si="75"/>
        <v>0.27336811722913346</v>
      </c>
      <c r="AJ275" s="14">
        <f t="shared" si="76"/>
        <v>0.4648635520881072</v>
      </c>
      <c r="AK275" s="14">
        <f t="shared" si="77"/>
        <v>-0.39403730623973576</v>
      </c>
      <c r="AL275" s="1"/>
      <c r="AM275" s="15">
        <f t="shared" si="78"/>
        <v>0.39689063616869191</v>
      </c>
      <c r="AN275" s="15">
        <f t="shared" si="79"/>
        <v>0.27459665066884514</v>
      </c>
      <c r="AO275" s="15">
        <f t="shared" si="80"/>
        <v>0.328512713162463</v>
      </c>
      <c r="AP275" s="1"/>
      <c r="AQ275" s="11">
        <f t="shared" si="81"/>
        <v>44651</v>
      </c>
      <c r="AR275" s="12">
        <f t="shared" si="82"/>
        <v>0.27336811722913346</v>
      </c>
      <c r="AS275" s="12">
        <f t="shared" si="83"/>
        <v>0.18449999091988672</v>
      </c>
      <c r="AT275" s="12">
        <f t="shared" si="84"/>
        <v>-0.10820132453200548</v>
      </c>
      <c r="AU275" s="12">
        <f t="shared" si="85"/>
        <v>0.19706945084125221</v>
      </c>
      <c r="AV275" s="1"/>
    </row>
    <row r="276" spans="1:48" x14ac:dyDescent="0.3">
      <c r="A276" s="16" t="s">
        <v>331</v>
      </c>
      <c r="N276" s="1"/>
      <c r="O276" s="16" t="s">
        <v>331</v>
      </c>
      <c r="P276" s="19">
        <v>44681</v>
      </c>
      <c r="Q276" s="20">
        <v>290.47399999999999</v>
      </c>
      <c r="R276" s="20">
        <v>78.323999999999998</v>
      </c>
      <c r="S276" s="20">
        <v>164.12100000000001</v>
      </c>
      <c r="T276" s="20">
        <v>21.402999999999999</v>
      </c>
      <c r="U276" s="20">
        <v>363.08600000000001</v>
      </c>
      <c r="V276" s="20">
        <v>7.2750000000000004</v>
      </c>
      <c r="W276" s="20">
        <v>356.69</v>
      </c>
      <c r="X276" s="20">
        <v>23.782</v>
      </c>
      <c r="Y276" s="21">
        <v>378.59300000000002</v>
      </c>
      <c r="Z276" s="1"/>
      <c r="AA276" s="13">
        <f t="shared" si="70"/>
        <v>0.57783933518005259</v>
      </c>
      <c r="AB276" s="13">
        <f t="shared" si="86"/>
        <v>0.23424670766654859</v>
      </c>
      <c r="AC276" s="13">
        <f t="shared" si="71"/>
        <v>0.49275795132148748</v>
      </c>
      <c r="AD276" s="13">
        <f t="shared" si="87"/>
        <v>0.76575329233345135</v>
      </c>
      <c r="AE276" s="13">
        <f t="shared" si="72"/>
        <v>0.51268798537407012</v>
      </c>
      <c r="AF276" s="13">
        <f t="shared" si="73"/>
        <v>31.057000000000002</v>
      </c>
      <c r="AG276" s="1"/>
      <c r="AH276" s="10">
        <f t="shared" si="74"/>
        <v>44681</v>
      </c>
      <c r="AI276" s="14">
        <f t="shared" si="75"/>
        <v>0.49473436570211005</v>
      </c>
      <c r="AJ276" s="14">
        <f t="shared" si="76"/>
        <v>0.51268798537407012</v>
      </c>
      <c r="AK276" s="14">
        <f t="shared" si="77"/>
        <v>-0.11441856502077681</v>
      </c>
      <c r="AL276" s="1"/>
      <c r="AM276" s="15">
        <f t="shared" si="78"/>
        <v>0.39651958531229259</v>
      </c>
      <c r="AN276" s="15">
        <f t="shared" si="79"/>
        <v>0.27326234615188194</v>
      </c>
      <c r="AO276" s="15">
        <f t="shared" si="80"/>
        <v>0.33021806853582547</v>
      </c>
      <c r="AP276" s="1"/>
      <c r="AQ276" s="11">
        <f t="shared" si="81"/>
        <v>44681</v>
      </c>
      <c r="AR276" s="12">
        <f t="shared" si="82"/>
        <v>0.49473436570211005</v>
      </c>
      <c r="AS276" s="12">
        <f t="shared" si="83"/>
        <v>0.20329082735512102</v>
      </c>
      <c r="AT276" s="12">
        <f t="shared" si="84"/>
        <v>-3.1266285520909126E-2</v>
      </c>
      <c r="AU276" s="12">
        <f t="shared" si="85"/>
        <v>0.32270982386789815</v>
      </c>
      <c r="AV276" s="1"/>
    </row>
    <row r="277" spans="1:48" x14ac:dyDescent="0.3">
      <c r="A277" s="16" t="s">
        <v>332</v>
      </c>
      <c r="N277" s="1"/>
      <c r="O277" s="16" t="s">
        <v>332</v>
      </c>
      <c r="P277" s="19">
        <v>44712</v>
      </c>
      <c r="Q277" s="20">
        <v>292.03899999999999</v>
      </c>
      <c r="R277" s="20">
        <v>77.912000000000006</v>
      </c>
      <c r="S277" s="20">
        <v>164.84200000000001</v>
      </c>
      <c r="T277" s="20">
        <v>21.248999999999999</v>
      </c>
      <c r="U277" s="20">
        <v>365.36399999999998</v>
      </c>
      <c r="V277" s="20">
        <v>7.2389999999999999</v>
      </c>
      <c r="W277" s="20">
        <v>358.75700000000001</v>
      </c>
      <c r="X277" s="20">
        <v>23.657</v>
      </c>
      <c r="Y277" s="21">
        <v>380.66120000000001</v>
      </c>
      <c r="Z277" s="1"/>
      <c r="AA277" s="13">
        <f t="shared" si="70"/>
        <v>0.62739956924804385</v>
      </c>
      <c r="AB277" s="13">
        <f t="shared" si="86"/>
        <v>0.23430217503883996</v>
      </c>
      <c r="AC277" s="13">
        <f t="shared" si="71"/>
        <v>0.5794947994056443</v>
      </c>
      <c r="AD277" s="13">
        <f t="shared" si="87"/>
        <v>0.76569782496116001</v>
      </c>
      <c r="AE277" s="13">
        <f t="shared" si="72"/>
        <v>0.59071899117445348</v>
      </c>
      <c r="AF277" s="13">
        <f t="shared" si="73"/>
        <v>30.896000000000001</v>
      </c>
      <c r="AG277" s="1"/>
      <c r="AH277" s="10">
        <f t="shared" si="74"/>
        <v>44712</v>
      </c>
      <c r="AI277" s="14">
        <f t="shared" si="75"/>
        <v>0.53877455469336255</v>
      </c>
      <c r="AJ277" s="14">
        <f t="shared" si="76"/>
        <v>0.59071899117445348</v>
      </c>
      <c r="AK277" s="14">
        <f t="shared" si="77"/>
        <v>0.43931002126480073</v>
      </c>
      <c r="AL277" s="1"/>
      <c r="AM277" s="15">
        <f t="shared" si="78"/>
        <v>0.39654995379402402</v>
      </c>
      <c r="AN277" s="15">
        <f t="shared" si="79"/>
        <v>0.27273077317999789</v>
      </c>
      <c r="AO277" s="15">
        <f t="shared" si="80"/>
        <v>0.33071927302597803</v>
      </c>
      <c r="AP277" s="1"/>
      <c r="AQ277" s="11">
        <f t="shared" si="81"/>
        <v>44712</v>
      </c>
      <c r="AR277" s="12">
        <f t="shared" si="82"/>
        <v>0.53877455469336255</v>
      </c>
      <c r="AS277" s="12">
        <f t="shared" si="83"/>
        <v>0.23424958865548201</v>
      </c>
      <c r="AT277" s="12">
        <f t="shared" si="84"/>
        <v>0.11981336176527042</v>
      </c>
      <c r="AU277" s="12">
        <f t="shared" si="85"/>
        <v>0.18471160427261013</v>
      </c>
      <c r="AV277" s="1"/>
    </row>
    <row r="278" spans="1:48" x14ac:dyDescent="0.3">
      <c r="A278" s="16" t="s">
        <v>333</v>
      </c>
      <c r="N278" s="1"/>
      <c r="O278" s="16" t="s">
        <v>333</v>
      </c>
      <c r="P278" s="19">
        <v>44742</v>
      </c>
      <c r="Q278" s="20">
        <v>294.00900000000001</v>
      </c>
      <c r="R278" s="20">
        <v>77.427999999999997</v>
      </c>
      <c r="S278" s="20">
        <v>165.72399999999999</v>
      </c>
      <c r="T278" s="20">
        <v>21.122</v>
      </c>
      <c r="U278" s="20">
        <v>368.23099999999999</v>
      </c>
      <c r="V278" s="20">
        <v>7.1950000000000003</v>
      </c>
      <c r="W278" s="20">
        <v>361.291</v>
      </c>
      <c r="X278" s="20">
        <v>23.501999999999999</v>
      </c>
      <c r="Y278" s="21">
        <v>383.61430000000001</v>
      </c>
      <c r="Z278" s="1"/>
      <c r="AA278" s="13">
        <f t="shared" si="70"/>
        <v>0.78469690500433398</v>
      </c>
      <c r="AB278" s="13">
        <f t="shared" si="86"/>
        <v>0.2343877251848715</v>
      </c>
      <c r="AC278" s="13">
        <f t="shared" si="71"/>
        <v>0.70632768141110081</v>
      </c>
      <c r="AD278" s="13">
        <f t="shared" si="87"/>
        <v>0.7656122748151285</v>
      </c>
      <c r="AE278" s="13">
        <f t="shared" si="72"/>
        <v>0.72469646545362321</v>
      </c>
      <c r="AF278" s="13">
        <f t="shared" si="73"/>
        <v>30.696999999999999</v>
      </c>
      <c r="AG278" s="1"/>
      <c r="AH278" s="10">
        <f t="shared" si="74"/>
        <v>44742</v>
      </c>
      <c r="AI278" s="14">
        <f t="shared" si="75"/>
        <v>0.6745674379106994</v>
      </c>
      <c r="AJ278" s="14">
        <f t="shared" si="76"/>
        <v>0.72469646545362321</v>
      </c>
      <c r="AK278" s="14">
        <f t="shared" si="77"/>
        <v>0.5350578129360094</v>
      </c>
      <c r="AL278" s="1"/>
      <c r="AM278" s="15">
        <f t="shared" si="78"/>
        <v>0.39645864545125797</v>
      </c>
      <c r="AN278" s="15">
        <f t="shared" si="79"/>
        <v>0.27279537118355118</v>
      </c>
      <c r="AO278" s="15">
        <f t="shared" si="80"/>
        <v>0.3307459833651909</v>
      </c>
      <c r="AP278" s="1"/>
      <c r="AQ278" s="11">
        <f t="shared" si="81"/>
        <v>44742</v>
      </c>
      <c r="AR278" s="12">
        <f t="shared" si="82"/>
        <v>0.6745674379106994</v>
      </c>
      <c r="AS278" s="12">
        <f t="shared" si="83"/>
        <v>0.2873121790570578</v>
      </c>
      <c r="AT278" s="12">
        <f t="shared" si="84"/>
        <v>0.14596129468453778</v>
      </c>
      <c r="AU278" s="12">
        <f t="shared" si="85"/>
        <v>0.24129396416910381</v>
      </c>
      <c r="AV278" s="1"/>
    </row>
    <row r="279" spans="1:48" x14ac:dyDescent="0.3">
      <c r="A279" s="16" t="s">
        <v>334</v>
      </c>
      <c r="N279" s="1"/>
      <c r="O279" s="16" t="s">
        <v>334</v>
      </c>
      <c r="P279" s="19">
        <v>44773</v>
      </c>
      <c r="Q279" s="20">
        <v>295.08</v>
      </c>
      <c r="R279" s="20">
        <v>77.691000000000003</v>
      </c>
      <c r="S279" s="20">
        <v>165.89599999999999</v>
      </c>
      <c r="T279" s="20">
        <v>21.167999999999999</v>
      </c>
      <c r="U279" s="20">
        <v>370.95299999999997</v>
      </c>
      <c r="V279" s="20">
        <v>7.2460000000000004</v>
      </c>
      <c r="W279" s="20">
        <v>363.58699999999999</v>
      </c>
      <c r="X279" s="20">
        <v>23.654</v>
      </c>
      <c r="Y279" s="21">
        <v>384.5181</v>
      </c>
      <c r="Z279" s="1"/>
      <c r="AA279" s="13">
        <f t="shared" si="70"/>
        <v>0.73920989813458515</v>
      </c>
      <c r="AB279" s="13">
        <f t="shared" si="86"/>
        <v>0.23449838187702268</v>
      </c>
      <c r="AC279" s="13">
        <f t="shared" si="71"/>
        <v>0.63549880843973838</v>
      </c>
      <c r="AD279" s="13">
        <f t="shared" si="87"/>
        <v>0.76550161812297735</v>
      </c>
      <c r="AE279" s="13">
        <f t="shared" si="72"/>
        <v>0.65981889115588277</v>
      </c>
      <c r="AF279" s="13">
        <f t="shared" si="73"/>
        <v>30.9</v>
      </c>
      <c r="AG279" s="1"/>
      <c r="AH279" s="10">
        <f t="shared" si="74"/>
        <v>44773</v>
      </c>
      <c r="AI279" s="14">
        <f t="shared" si="75"/>
        <v>0.36427456302357053</v>
      </c>
      <c r="AJ279" s="14">
        <f t="shared" si="76"/>
        <v>0.65981889115588277</v>
      </c>
      <c r="AK279" s="14">
        <f t="shared" si="77"/>
        <v>0.10378701938162067</v>
      </c>
      <c r="AL279" s="1"/>
      <c r="AM279" s="15">
        <f t="shared" si="78"/>
        <v>0.39772946673359844</v>
      </c>
      <c r="AN279" s="15">
        <f t="shared" si="79"/>
        <v>0.27246399196818161</v>
      </c>
      <c r="AO279" s="15">
        <f t="shared" si="80"/>
        <v>0.32980654129821996</v>
      </c>
      <c r="AP279" s="1"/>
      <c r="AQ279" s="11">
        <f t="shared" si="81"/>
        <v>44773</v>
      </c>
      <c r="AR279" s="12">
        <f t="shared" si="82"/>
        <v>0.36427456302357053</v>
      </c>
      <c r="AS279" s="12">
        <f t="shared" si="83"/>
        <v>0.26242941572018347</v>
      </c>
      <c r="AT279" s="12">
        <f t="shared" si="84"/>
        <v>2.8278225615195406E-2</v>
      </c>
      <c r="AU279" s="12">
        <f t="shared" si="85"/>
        <v>7.356692168819165E-2</v>
      </c>
      <c r="AV279" s="1"/>
    </row>
    <row r="280" spans="1:48" x14ac:dyDescent="0.3">
      <c r="A280" s="16" t="s">
        <v>335</v>
      </c>
      <c r="N280" s="1"/>
      <c r="O280" s="16" t="s">
        <v>335</v>
      </c>
      <c r="P280" s="19">
        <v>44804</v>
      </c>
      <c r="Q280" s="20">
        <v>296.58199999999999</v>
      </c>
      <c r="R280" s="20">
        <v>78.120999999999995</v>
      </c>
      <c r="S280" s="20">
        <v>166.35599999999999</v>
      </c>
      <c r="T280" s="20">
        <v>21.288</v>
      </c>
      <c r="U280" s="20">
        <v>373.649</v>
      </c>
      <c r="V280" s="20">
        <v>7.3040000000000003</v>
      </c>
      <c r="W280" s="20">
        <v>366.21800000000002</v>
      </c>
      <c r="X280" s="20">
        <v>23.837</v>
      </c>
      <c r="Y280" s="21">
        <v>386.0127</v>
      </c>
      <c r="Z280" s="1"/>
      <c r="AA280" s="13">
        <f t="shared" si="70"/>
        <v>0.7267767075613385</v>
      </c>
      <c r="AB280" s="13">
        <f t="shared" si="86"/>
        <v>0.23454609678558816</v>
      </c>
      <c r="AC280" s="13">
        <f t="shared" si="71"/>
        <v>0.72362323185373167</v>
      </c>
      <c r="AD280" s="13">
        <f t="shared" si="87"/>
        <v>0.76545390321441187</v>
      </c>
      <c r="AE280" s="13">
        <f t="shared" si="72"/>
        <v>0.72436286727225907</v>
      </c>
      <c r="AF280" s="13">
        <f t="shared" si="73"/>
        <v>31.140999999999998</v>
      </c>
      <c r="AG280" s="1"/>
      <c r="AH280" s="10">
        <f t="shared" si="74"/>
        <v>44804</v>
      </c>
      <c r="AI280" s="14">
        <f t="shared" si="75"/>
        <v>0.50901450454114461</v>
      </c>
      <c r="AJ280" s="14">
        <f t="shared" si="76"/>
        <v>0.72436286727225907</v>
      </c>
      <c r="AK280" s="14">
        <f t="shared" si="77"/>
        <v>0.27728215267396922</v>
      </c>
      <c r="AL280" s="1"/>
      <c r="AM280" s="15">
        <f t="shared" si="78"/>
        <v>0.39862520961073206</v>
      </c>
      <c r="AN280" s="15">
        <f t="shared" si="79"/>
        <v>0.27250035201802336</v>
      </c>
      <c r="AO280" s="15">
        <f t="shared" si="80"/>
        <v>0.32887443837124453</v>
      </c>
      <c r="AP280" s="1"/>
      <c r="AQ280" s="11">
        <f t="shared" si="81"/>
        <v>44804</v>
      </c>
      <c r="AR280" s="12">
        <f t="shared" si="82"/>
        <v>0.50901450454114461</v>
      </c>
      <c r="AS280" s="12">
        <f t="shared" si="83"/>
        <v>0.28874929980063513</v>
      </c>
      <c r="AT280" s="12">
        <f t="shared" si="84"/>
        <v>7.5559484211971908E-2</v>
      </c>
      <c r="AU280" s="12">
        <f t="shared" si="85"/>
        <v>0.14470572052853758</v>
      </c>
      <c r="AV280" s="1"/>
    </row>
    <row r="281" spans="1:48" x14ac:dyDescent="0.3">
      <c r="A281" s="16" t="s">
        <v>336</v>
      </c>
      <c r="N281" s="1"/>
      <c r="O281" s="16" t="s">
        <v>336</v>
      </c>
      <c r="P281" s="19">
        <v>44834</v>
      </c>
      <c r="Q281" s="20">
        <v>298.28100000000001</v>
      </c>
      <c r="R281" s="20">
        <v>78.284999999999997</v>
      </c>
      <c r="S281" s="20">
        <v>166.64699999999999</v>
      </c>
      <c r="T281" s="20">
        <v>21.175000000000001</v>
      </c>
      <c r="U281" s="20">
        <v>376.64800000000002</v>
      </c>
      <c r="V281" s="20">
        <v>7.3520000000000003</v>
      </c>
      <c r="W281" s="20">
        <v>368.95</v>
      </c>
      <c r="X281" s="20">
        <v>23.977</v>
      </c>
      <c r="Y281" s="21">
        <v>388.7022</v>
      </c>
      <c r="Z281" s="1"/>
      <c r="AA281" s="13">
        <f t="shared" si="70"/>
        <v>0.80262492339067126</v>
      </c>
      <c r="AB281" s="13">
        <f t="shared" si="86"/>
        <v>0.23467075233808932</v>
      </c>
      <c r="AC281" s="13">
        <f t="shared" si="71"/>
        <v>0.74600374640241274</v>
      </c>
      <c r="AD281" s="13">
        <f t="shared" si="87"/>
        <v>0.76532924766191068</v>
      </c>
      <c r="AE281" s="13">
        <f t="shared" si="72"/>
        <v>0.75929108060451544</v>
      </c>
      <c r="AF281" s="13">
        <f t="shared" si="73"/>
        <v>31.329000000000001</v>
      </c>
      <c r="AG281" s="1"/>
      <c r="AH281" s="10">
        <f t="shared" si="74"/>
        <v>44834</v>
      </c>
      <c r="AI281" s="14">
        <f t="shared" si="75"/>
        <v>0.57286011962965122</v>
      </c>
      <c r="AJ281" s="14">
        <f t="shared" si="76"/>
        <v>0.75929108060451544</v>
      </c>
      <c r="AK281" s="14">
        <f t="shared" si="77"/>
        <v>0.17492606217990142</v>
      </c>
      <c r="AL281" s="1"/>
      <c r="AM281" s="15">
        <f t="shared" si="78"/>
        <v>0.40019160758766048</v>
      </c>
      <c r="AN281" s="15">
        <f t="shared" si="79"/>
        <v>0.27048604458069875</v>
      </c>
      <c r="AO281" s="15">
        <f t="shared" si="80"/>
        <v>0.32932234783164072</v>
      </c>
      <c r="AP281" s="1"/>
      <c r="AQ281" s="11">
        <f t="shared" si="81"/>
        <v>44834</v>
      </c>
      <c r="AR281" s="12">
        <f t="shared" si="82"/>
        <v>0.57286011962965122</v>
      </c>
      <c r="AS281" s="12">
        <f t="shared" si="83"/>
        <v>0.30386191817409292</v>
      </c>
      <c r="AT281" s="12">
        <f t="shared" si="84"/>
        <v>4.7315058653118899E-2</v>
      </c>
      <c r="AU281" s="12">
        <f t="shared" si="85"/>
        <v>0.22168314280243939</v>
      </c>
      <c r="AV281" s="1"/>
    </row>
    <row r="282" spans="1:48" x14ac:dyDescent="0.3">
      <c r="A282" s="16" t="s">
        <v>337</v>
      </c>
      <c r="N282" s="1"/>
      <c r="O282" s="16" t="s">
        <v>337</v>
      </c>
      <c r="P282" s="19">
        <v>44865</v>
      </c>
      <c r="Q282" s="20">
        <v>299.38099999999997</v>
      </c>
      <c r="R282" s="20">
        <v>78.197000000000003</v>
      </c>
      <c r="S282" s="20">
        <v>166.65100000000001</v>
      </c>
      <c r="T282" s="20">
        <v>21.026</v>
      </c>
      <c r="U282" s="20">
        <v>379.27499999999998</v>
      </c>
      <c r="V282" s="20">
        <v>7.3780000000000001</v>
      </c>
      <c r="W282" s="20">
        <v>371.31400000000002</v>
      </c>
      <c r="X282" s="20">
        <v>24.042999999999999</v>
      </c>
      <c r="Y282" s="21">
        <v>389.93200000000002</v>
      </c>
      <c r="Z282" s="1"/>
      <c r="AA282" s="13">
        <f t="shared" si="70"/>
        <v>0.69746819311398145</v>
      </c>
      <c r="AB282" s="13">
        <f t="shared" si="86"/>
        <v>0.23481111358645493</v>
      </c>
      <c r="AC282" s="13">
        <f t="shared" si="71"/>
        <v>0.64073722726658566</v>
      </c>
      <c r="AD282" s="13">
        <f t="shared" si="87"/>
        <v>0.7651888864135451</v>
      </c>
      <c r="AE282" s="13">
        <f t="shared" si="72"/>
        <v>0.65405828853204784</v>
      </c>
      <c r="AF282" s="13">
        <f t="shared" si="73"/>
        <v>31.420999999999999</v>
      </c>
      <c r="AG282" s="1"/>
      <c r="AH282" s="10">
        <f t="shared" si="74"/>
        <v>44865</v>
      </c>
      <c r="AI282" s="14">
        <f t="shared" si="75"/>
        <v>0.3687797747761225</v>
      </c>
      <c r="AJ282" s="14">
        <f t="shared" si="76"/>
        <v>0.65405828853204784</v>
      </c>
      <c r="AK282" s="14">
        <f t="shared" si="77"/>
        <v>2.4002832334330047E-3</v>
      </c>
      <c r="AL282" s="1"/>
      <c r="AM282" s="15">
        <f t="shared" si="78"/>
        <v>0.40181848408506721</v>
      </c>
      <c r="AN282" s="15">
        <f t="shared" si="79"/>
        <v>0.268884995588066</v>
      </c>
      <c r="AO282" s="15">
        <f t="shared" si="80"/>
        <v>0.32929652032686674</v>
      </c>
      <c r="AP282" s="1"/>
      <c r="AQ282" s="11">
        <f t="shared" si="81"/>
        <v>44865</v>
      </c>
      <c r="AR282" s="12">
        <f t="shared" si="82"/>
        <v>0.3687797747761225</v>
      </c>
      <c r="AS282" s="12">
        <f t="shared" si="83"/>
        <v>0.26281271000122097</v>
      </c>
      <c r="AT282" s="12">
        <f t="shared" si="84"/>
        <v>6.4540014663174231E-4</v>
      </c>
      <c r="AU282" s="12">
        <f t="shared" si="85"/>
        <v>0.10532166462826979</v>
      </c>
      <c r="AV282" s="1"/>
    </row>
    <row r="283" spans="1:48" x14ac:dyDescent="0.3">
      <c r="A283" s="16" t="s">
        <v>338</v>
      </c>
      <c r="N283" s="1"/>
      <c r="O283" s="16" t="s">
        <v>338</v>
      </c>
      <c r="P283" s="19">
        <v>44895</v>
      </c>
      <c r="Q283" s="20">
        <v>300.31599999999997</v>
      </c>
      <c r="R283" s="20">
        <v>78.349999999999994</v>
      </c>
      <c r="S283" s="20">
        <v>166.251</v>
      </c>
      <c r="T283" s="20">
        <v>20.882000000000001</v>
      </c>
      <c r="U283" s="20">
        <v>382.21800000000002</v>
      </c>
      <c r="V283" s="20">
        <v>7.4470000000000001</v>
      </c>
      <c r="W283" s="20">
        <v>373.76600000000002</v>
      </c>
      <c r="X283" s="20">
        <v>24.234999999999999</v>
      </c>
      <c r="Y283" s="21">
        <v>390.90019999999998</v>
      </c>
      <c r="Z283" s="1"/>
      <c r="AA283" s="13">
        <f t="shared" si="70"/>
        <v>0.77595412299784616</v>
      </c>
      <c r="AB283" s="13">
        <f t="shared" si="86"/>
        <v>0.23505460513856449</v>
      </c>
      <c r="AC283" s="13">
        <f t="shared" si="71"/>
        <v>0.66035754105688849</v>
      </c>
      <c r="AD283" s="13">
        <f t="shared" si="87"/>
        <v>0.76494539486143553</v>
      </c>
      <c r="AE283" s="13">
        <f t="shared" si="72"/>
        <v>0.687529049980388</v>
      </c>
      <c r="AF283" s="13">
        <f t="shared" si="73"/>
        <v>31.681999999999999</v>
      </c>
      <c r="AG283" s="1"/>
      <c r="AH283" s="10">
        <f t="shared" si="74"/>
        <v>44895</v>
      </c>
      <c r="AI283" s="14">
        <f t="shared" si="75"/>
        <v>0.3123110685046821</v>
      </c>
      <c r="AJ283" s="14">
        <f t="shared" si="76"/>
        <v>0.687529049980388</v>
      </c>
      <c r="AK283" s="14">
        <f t="shared" si="77"/>
        <v>-0.24002256212084272</v>
      </c>
      <c r="AL283" s="1"/>
      <c r="AM283" s="15">
        <f t="shared" si="78"/>
        <v>0.40436502871729418</v>
      </c>
      <c r="AN283" s="15">
        <f t="shared" si="79"/>
        <v>0.26652201659221447</v>
      </c>
      <c r="AO283" s="15">
        <f t="shared" si="80"/>
        <v>0.3291129546904914</v>
      </c>
      <c r="AP283" s="1"/>
      <c r="AQ283" s="11">
        <f t="shared" si="81"/>
        <v>44895</v>
      </c>
      <c r="AR283" s="12">
        <f t="shared" si="82"/>
        <v>0.3123110685046821</v>
      </c>
      <c r="AS283" s="12">
        <f t="shared" si="83"/>
        <v>0.27801270403929357</v>
      </c>
      <c r="AT283" s="12">
        <f t="shared" si="84"/>
        <v>-6.3971297284077078E-2</v>
      </c>
      <c r="AU283" s="12">
        <f t="shared" si="85"/>
        <v>9.8269661749465609E-2</v>
      </c>
      <c r="AV283" s="1"/>
    </row>
    <row r="284" spans="1:48" x14ac:dyDescent="0.3">
      <c r="A284" s="16" t="s">
        <v>339</v>
      </c>
      <c r="N284" s="1"/>
      <c r="O284" s="16" t="s">
        <v>339</v>
      </c>
      <c r="P284" s="19">
        <v>44926</v>
      </c>
      <c r="Q284" s="20">
        <v>301.43299999999999</v>
      </c>
      <c r="R284" s="20">
        <v>79.548000000000002</v>
      </c>
      <c r="S284" s="20">
        <v>165.95400000000001</v>
      </c>
      <c r="T284" s="20">
        <v>21.361000000000001</v>
      </c>
      <c r="U284" s="20">
        <v>385.18200000000002</v>
      </c>
      <c r="V284" s="20">
        <v>7.5279999999999996</v>
      </c>
      <c r="W284" s="20">
        <v>376.58199999999999</v>
      </c>
      <c r="X284" s="20">
        <v>25.423999999999999</v>
      </c>
      <c r="Y284" s="21">
        <v>392.11759999999998</v>
      </c>
      <c r="Z284" s="1"/>
      <c r="AA284" s="13">
        <f t="shared" si="70"/>
        <v>0.77547368255812543</v>
      </c>
      <c r="AB284" s="13">
        <f t="shared" si="86"/>
        <v>0.22845350813304199</v>
      </c>
      <c r="AC284" s="13">
        <f t="shared" si="71"/>
        <v>0.75341256294043646</v>
      </c>
      <c r="AD284" s="13">
        <f t="shared" si="87"/>
        <v>0.77154649186695801</v>
      </c>
      <c r="AE284" s="13">
        <f t="shared" si="72"/>
        <v>0.75845250311044021</v>
      </c>
      <c r="AF284" s="13">
        <f t="shared" si="73"/>
        <v>32.951999999999998</v>
      </c>
      <c r="AG284" s="1"/>
      <c r="AH284" s="10">
        <f t="shared" si="74"/>
        <v>44926</v>
      </c>
      <c r="AI284" s="14">
        <f t="shared" si="75"/>
        <v>0.37194155489551634</v>
      </c>
      <c r="AJ284" s="14">
        <f t="shared" si="76"/>
        <v>0.75845250311044021</v>
      </c>
      <c r="AK284" s="14">
        <f t="shared" si="77"/>
        <v>-0.17864554198170057</v>
      </c>
      <c r="AL284" s="1"/>
      <c r="AM284" s="15">
        <f t="shared" si="78"/>
        <v>0.41424045859103936</v>
      </c>
      <c r="AN284" s="15">
        <f t="shared" si="79"/>
        <v>0.26852969276411726</v>
      </c>
      <c r="AO284" s="15">
        <f t="shared" si="80"/>
        <v>0.31722984864484338</v>
      </c>
      <c r="AP284" s="1"/>
      <c r="AQ284" s="11">
        <f t="shared" si="81"/>
        <v>44926</v>
      </c>
      <c r="AR284" s="12">
        <f t="shared" si="82"/>
        <v>0.37194155489551634</v>
      </c>
      <c r="AS284" s="12">
        <f t="shared" si="83"/>
        <v>0.31418171270799045</v>
      </c>
      <c r="AT284" s="12">
        <f t="shared" si="84"/>
        <v>-4.7971632502025269E-2</v>
      </c>
      <c r="AU284" s="12">
        <f t="shared" si="85"/>
        <v>0.10573147468955116</v>
      </c>
      <c r="AV284" s="1"/>
    </row>
    <row r="285" spans="1:48" x14ac:dyDescent="0.3">
      <c r="A285" s="16" t="s">
        <v>340</v>
      </c>
      <c r="N285" s="1"/>
      <c r="O285" s="16" t="s">
        <v>340</v>
      </c>
      <c r="P285" s="19">
        <v>44957</v>
      </c>
      <c r="Q285" s="20">
        <v>302.685</v>
      </c>
      <c r="R285" s="20">
        <v>79.403000000000006</v>
      </c>
      <c r="S285" s="20">
        <v>166.16800000000001</v>
      </c>
      <c r="T285" s="20">
        <v>21.324999999999999</v>
      </c>
      <c r="U285" s="20">
        <v>387.95699999999999</v>
      </c>
      <c r="V285" s="20">
        <v>7.5209999999999999</v>
      </c>
      <c r="W285" s="20">
        <v>378.93400000000003</v>
      </c>
      <c r="X285" s="20">
        <v>25.385000000000002</v>
      </c>
      <c r="Y285" s="21">
        <v>393.69529999999997</v>
      </c>
      <c r="Z285" s="1"/>
      <c r="AA285" s="13">
        <f t="shared" si="70"/>
        <v>0.72043864978112993</v>
      </c>
      <c r="AB285" s="13">
        <f t="shared" si="86"/>
        <v>0.22856014100771896</v>
      </c>
      <c r="AC285" s="13">
        <f t="shared" si="71"/>
        <v>0.62456516774567206</v>
      </c>
      <c r="AD285" s="13">
        <f t="shared" si="87"/>
        <v>0.77143985899228107</v>
      </c>
      <c r="AE285" s="13">
        <f t="shared" si="72"/>
        <v>0.64647802431859736</v>
      </c>
      <c r="AF285" s="13">
        <f t="shared" si="73"/>
        <v>32.905999999999999</v>
      </c>
      <c r="AG285" s="1"/>
      <c r="AH285" s="10">
        <f t="shared" si="74"/>
        <v>44957</v>
      </c>
      <c r="AI285" s="14">
        <f t="shared" si="75"/>
        <v>0.41534934794797174</v>
      </c>
      <c r="AJ285" s="14">
        <f t="shared" si="76"/>
        <v>0.64647802431859736</v>
      </c>
      <c r="AK285" s="14">
        <f t="shared" si="77"/>
        <v>0.12895139617002221</v>
      </c>
      <c r="AL285" s="1"/>
      <c r="AM285" s="15">
        <f t="shared" si="78"/>
        <v>0.41441759127488881</v>
      </c>
      <c r="AN285" s="15">
        <f t="shared" si="79"/>
        <v>0.26856667884084984</v>
      </c>
      <c r="AO285" s="15">
        <f t="shared" si="80"/>
        <v>0.3170157298842613</v>
      </c>
      <c r="AP285" s="1"/>
      <c r="AQ285" s="11">
        <f t="shared" si="81"/>
        <v>44957</v>
      </c>
      <c r="AR285" s="12">
        <f t="shared" si="82"/>
        <v>0.41534934794797174</v>
      </c>
      <c r="AS285" s="12">
        <f t="shared" si="83"/>
        <v>0.26791186565026209</v>
      </c>
      <c r="AT285" s="12">
        <f t="shared" si="84"/>
        <v>3.4632048201273552E-2</v>
      </c>
      <c r="AU285" s="12">
        <f t="shared" si="85"/>
        <v>0.11280543409643609</v>
      </c>
      <c r="AV285" s="1"/>
    </row>
    <row r="286" spans="1:48" x14ac:dyDescent="0.3">
      <c r="A286" s="16" t="s">
        <v>341</v>
      </c>
      <c r="N286" s="1"/>
      <c r="O286" s="16" t="s">
        <v>341</v>
      </c>
      <c r="P286" s="19">
        <v>44985</v>
      </c>
      <c r="Q286" s="20">
        <v>304.09699999999998</v>
      </c>
      <c r="R286" s="20">
        <v>79.498000000000005</v>
      </c>
      <c r="S286" s="20">
        <v>166.404</v>
      </c>
      <c r="T286" s="20">
        <v>21.323</v>
      </c>
      <c r="U286" s="20">
        <v>390.83300000000003</v>
      </c>
      <c r="V286" s="20">
        <v>7.5330000000000004</v>
      </c>
      <c r="W286" s="20">
        <v>381.53899999999999</v>
      </c>
      <c r="X286" s="20">
        <v>25.411000000000001</v>
      </c>
      <c r="Y286" s="21">
        <v>395.61750000000001</v>
      </c>
      <c r="Z286" s="1"/>
      <c r="AA286" s="13">
        <f t="shared" si="70"/>
        <v>0.74131926991909403</v>
      </c>
      <c r="AB286" s="13">
        <f t="shared" si="86"/>
        <v>0.22866075764934435</v>
      </c>
      <c r="AC286" s="13">
        <f t="shared" si="71"/>
        <v>0.68745480743348519</v>
      </c>
      <c r="AD286" s="13">
        <f t="shared" si="87"/>
        <v>0.77133924235065565</v>
      </c>
      <c r="AE286" s="13">
        <f t="shared" si="72"/>
        <v>0.69977149623581925</v>
      </c>
      <c r="AF286" s="13">
        <f t="shared" si="73"/>
        <v>32.944000000000003</v>
      </c>
      <c r="AG286" s="1"/>
      <c r="AH286" s="10">
        <f t="shared" si="74"/>
        <v>44985</v>
      </c>
      <c r="AI286" s="14">
        <f t="shared" si="75"/>
        <v>0.46649156714074952</v>
      </c>
      <c r="AJ286" s="14">
        <f t="shared" si="76"/>
        <v>0.69977149623581925</v>
      </c>
      <c r="AK286" s="14">
        <f t="shared" si="77"/>
        <v>0.14202493861633406</v>
      </c>
      <c r="AL286" s="1"/>
      <c r="AM286" s="15">
        <f t="shared" si="78"/>
        <v>0.41440036227326477</v>
      </c>
      <c r="AN286" s="15">
        <f t="shared" si="79"/>
        <v>0.26822058416563938</v>
      </c>
      <c r="AO286" s="15">
        <f t="shared" si="80"/>
        <v>0.31737905356109586</v>
      </c>
      <c r="AP286" s="1"/>
      <c r="AQ286" s="11">
        <f t="shared" si="81"/>
        <v>44985</v>
      </c>
      <c r="AR286" s="12">
        <f t="shared" si="82"/>
        <v>0.46649156714074952</v>
      </c>
      <c r="AS286" s="12">
        <f t="shared" si="83"/>
        <v>0.28998556154862803</v>
      </c>
      <c r="AT286" s="12">
        <f t="shared" si="84"/>
        <v>3.8094012001762198E-2</v>
      </c>
      <c r="AU286" s="12">
        <f t="shared" si="85"/>
        <v>0.13841199359035927</v>
      </c>
      <c r="AV286" s="1"/>
    </row>
    <row r="287" spans="1:48" x14ac:dyDescent="0.3">
      <c r="A287" s="16" t="s">
        <v>342</v>
      </c>
      <c r="N287" s="1"/>
      <c r="O287" s="16" t="s">
        <v>342</v>
      </c>
      <c r="P287" s="19">
        <v>45016</v>
      </c>
      <c r="Q287" s="20">
        <v>305.12299999999999</v>
      </c>
      <c r="R287" s="20">
        <v>79.617000000000004</v>
      </c>
      <c r="S287" s="20">
        <v>166.73500000000001</v>
      </c>
      <c r="T287" s="20">
        <v>21.344000000000001</v>
      </c>
      <c r="U287" s="20">
        <v>392.79500000000002</v>
      </c>
      <c r="V287" s="20">
        <v>7.5419999999999998</v>
      </c>
      <c r="W287" s="20">
        <v>383.45400000000001</v>
      </c>
      <c r="X287" s="20">
        <v>25.437000000000001</v>
      </c>
      <c r="Y287" s="21">
        <v>396.58569999999997</v>
      </c>
      <c r="Z287" s="1"/>
      <c r="AA287" s="13">
        <f t="shared" si="70"/>
        <v>0.50200469254131352</v>
      </c>
      <c r="AB287" s="13">
        <f t="shared" si="86"/>
        <v>0.22869098517238243</v>
      </c>
      <c r="AC287" s="13">
        <f t="shared" si="71"/>
        <v>0.50191461423341188</v>
      </c>
      <c r="AD287" s="13">
        <f t="shared" si="87"/>
        <v>0.7713090148276176</v>
      </c>
      <c r="AE287" s="13">
        <f t="shared" si="72"/>
        <v>0.50193521433038857</v>
      </c>
      <c r="AF287" s="13">
        <f t="shared" si="73"/>
        <v>32.978999999999999</v>
      </c>
      <c r="AG287" s="1"/>
      <c r="AH287" s="10">
        <f t="shared" si="74"/>
        <v>45016</v>
      </c>
      <c r="AI287" s="14">
        <f t="shared" si="75"/>
        <v>0.33739234520564509</v>
      </c>
      <c r="AJ287" s="14">
        <f t="shared" si="76"/>
        <v>0.50193521433038857</v>
      </c>
      <c r="AK287" s="14">
        <f t="shared" si="77"/>
        <v>0.19891348765655711</v>
      </c>
      <c r="AL287" s="1"/>
      <c r="AM287" s="15">
        <f t="shared" si="78"/>
        <v>0.41422058103168918</v>
      </c>
      <c r="AN287" s="15">
        <f t="shared" si="79"/>
        <v>0.26808344951455093</v>
      </c>
      <c r="AO287" s="15">
        <f t="shared" si="80"/>
        <v>0.31769596945375989</v>
      </c>
      <c r="AP287" s="1"/>
      <c r="AQ287" s="11">
        <f t="shared" si="81"/>
        <v>45016</v>
      </c>
      <c r="AR287" s="12">
        <f t="shared" si="82"/>
        <v>0.33739234520564509</v>
      </c>
      <c r="AS287" s="12">
        <f t="shared" si="83"/>
        <v>0.207911896120199</v>
      </c>
      <c r="AT287" s="12">
        <f t="shared" si="84"/>
        <v>5.3325413925939875E-2</v>
      </c>
      <c r="AU287" s="12">
        <f t="shared" si="85"/>
        <v>7.6155035159506224E-2</v>
      </c>
      <c r="AV287" s="1"/>
    </row>
    <row r="288" spans="1:48" x14ac:dyDescent="0.3">
      <c r="A288" s="16" t="s">
        <v>343</v>
      </c>
      <c r="N288" s="1"/>
      <c r="O288" s="16" t="s">
        <v>343</v>
      </c>
      <c r="P288" s="19">
        <v>45046</v>
      </c>
      <c r="Q288" s="20">
        <v>306.49</v>
      </c>
      <c r="R288" s="20">
        <v>79.585999999999999</v>
      </c>
      <c r="S288" s="20">
        <v>167.44800000000001</v>
      </c>
      <c r="T288" s="20">
        <v>21.347000000000001</v>
      </c>
      <c r="U288" s="20">
        <v>395.06200000000001</v>
      </c>
      <c r="V288" s="20">
        <v>7.5419999999999998</v>
      </c>
      <c r="W288" s="20">
        <v>385.64699999999999</v>
      </c>
      <c r="X288" s="20">
        <v>25.431999999999999</v>
      </c>
      <c r="Y288" s="21">
        <v>397.70949999999999</v>
      </c>
      <c r="Z288" s="1"/>
      <c r="AA288" s="13">
        <f t="shared" si="70"/>
        <v>0.57714583943277997</v>
      </c>
      <c r="AB288" s="13">
        <f t="shared" si="86"/>
        <v>0.22872566264329475</v>
      </c>
      <c r="AC288" s="13">
        <f t="shared" si="71"/>
        <v>0.57190693016633265</v>
      </c>
      <c r="AD288" s="13">
        <f t="shared" si="87"/>
        <v>0.77127433735670536</v>
      </c>
      <c r="AE288" s="13">
        <f t="shared" si="72"/>
        <v>0.57310520315982894</v>
      </c>
      <c r="AF288" s="13">
        <f t="shared" si="73"/>
        <v>32.973999999999997</v>
      </c>
      <c r="AG288" s="1"/>
      <c r="AH288" s="10">
        <f t="shared" si="74"/>
        <v>45046</v>
      </c>
      <c r="AI288" s="14">
        <f t="shared" si="75"/>
        <v>0.44801604598801753</v>
      </c>
      <c r="AJ288" s="14">
        <f t="shared" si="76"/>
        <v>0.57310520315982894</v>
      </c>
      <c r="AK288" s="14">
        <f t="shared" si="77"/>
        <v>0.42762467388370395</v>
      </c>
      <c r="AL288" s="1"/>
      <c r="AM288" s="15">
        <f t="shared" si="78"/>
        <v>0.41431910134948352</v>
      </c>
      <c r="AN288" s="15">
        <f t="shared" si="79"/>
        <v>0.26822556731083358</v>
      </c>
      <c r="AO288" s="15">
        <f t="shared" si="80"/>
        <v>0.31745533133968284</v>
      </c>
      <c r="AP288" s="1"/>
      <c r="AQ288" s="11">
        <f t="shared" si="81"/>
        <v>45046</v>
      </c>
      <c r="AR288" s="12">
        <f t="shared" si="82"/>
        <v>0.44801604598801753</v>
      </c>
      <c r="AS288" s="12">
        <f t="shared" si="83"/>
        <v>0.23744843275189351</v>
      </c>
      <c r="AT288" s="12">
        <f t="shared" si="84"/>
        <v>0.11469987074856669</v>
      </c>
      <c r="AU288" s="12">
        <f t="shared" si="85"/>
        <v>9.5867742487557334E-2</v>
      </c>
      <c r="AV288" s="1"/>
    </row>
    <row r="289" spans="1:48" x14ac:dyDescent="0.3">
      <c r="A289" s="16" t="s">
        <v>344</v>
      </c>
      <c r="N289" s="1"/>
      <c r="O289" s="16" t="s">
        <v>344</v>
      </c>
      <c r="P289" s="19">
        <v>45077</v>
      </c>
      <c r="Q289" s="20">
        <v>307.62299999999999</v>
      </c>
      <c r="R289" s="20">
        <v>79.694999999999993</v>
      </c>
      <c r="S289" s="20">
        <v>168.21100000000001</v>
      </c>
      <c r="T289" s="20">
        <v>21.378</v>
      </c>
      <c r="U289" s="20">
        <v>397.024</v>
      </c>
      <c r="V289" s="20">
        <v>7.5579999999999998</v>
      </c>
      <c r="W289" s="20">
        <v>387.64299999999997</v>
      </c>
      <c r="X289" s="20">
        <v>25.497</v>
      </c>
      <c r="Y289" s="21">
        <v>398.07029999999997</v>
      </c>
      <c r="Z289" s="1"/>
      <c r="AA289" s="13">
        <f t="shared" si="70"/>
        <v>0.49663090856624237</v>
      </c>
      <c r="AB289" s="13">
        <f t="shared" si="86"/>
        <v>0.22864922099531085</v>
      </c>
      <c r="AC289" s="13">
        <f t="shared" si="71"/>
        <v>0.5175717690011794</v>
      </c>
      <c r="AD289" s="13">
        <f t="shared" si="87"/>
        <v>0.77135077900468918</v>
      </c>
      <c r="AE289" s="13">
        <f t="shared" si="72"/>
        <v>0.5127836575757595</v>
      </c>
      <c r="AF289" s="13">
        <f t="shared" si="73"/>
        <v>33.055</v>
      </c>
      <c r="AG289" s="1"/>
      <c r="AH289" s="10">
        <f t="shared" si="74"/>
        <v>45077</v>
      </c>
      <c r="AI289" s="14">
        <f t="shared" si="75"/>
        <v>0.36966948350679674</v>
      </c>
      <c r="AJ289" s="14">
        <f t="shared" si="76"/>
        <v>0.5127836575757595</v>
      </c>
      <c r="AK289" s="14">
        <f t="shared" si="77"/>
        <v>0.4556638478811364</v>
      </c>
      <c r="AL289" s="1"/>
      <c r="AM289" s="15">
        <f t="shared" si="78"/>
        <v>0.41476880607315392</v>
      </c>
      <c r="AN289" s="15">
        <f t="shared" si="79"/>
        <v>0.2682476943346509</v>
      </c>
      <c r="AO289" s="15">
        <f t="shared" si="80"/>
        <v>0.31698349959219518</v>
      </c>
      <c r="AP289" s="1"/>
      <c r="AQ289" s="11">
        <f t="shared" si="81"/>
        <v>45077</v>
      </c>
      <c r="AR289" s="12">
        <f t="shared" si="82"/>
        <v>0.36966948350679674</v>
      </c>
      <c r="AS289" s="12">
        <f t="shared" si="83"/>
        <v>0.21268666542652276</v>
      </c>
      <c r="AT289" s="12">
        <f t="shared" si="84"/>
        <v>0.12223077658576995</v>
      </c>
      <c r="AU289" s="12">
        <f t="shared" si="85"/>
        <v>3.4752041494504032E-2</v>
      </c>
      <c r="AV289" s="1"/>
    </row>
    <row r="290" spans="1:48" x14ac:dyDescent="0.3">
      <c r="A290" s="16" t="s">
        <v>345</v>
      </c>
      <c r="N290" s="1"/>
      <c r="O290" s="16" t="s">
        <v>345</v>
      </c>
      <c r="P290" s="19">
        <v>45107</v>
      </c>
      <c r="Q290" s="20">
        <v>308.291</v>
      </c>
      <c r="R290" s="20">
        <v>79.649000000000001</v>
      </c>
      <c r="S290" s="20">
        <v>168.02199999999999</v>
      </c>
      <c r="T290" s="20">
        <v>21.321000000000002</v>
      </c>
      <c r="U290" s="20">
        <v>398.96800000000002</v>
      </c>
      <c r="V290" s="20">
        <v>7.569</v>
      </c>
      <c r="W290" s="20">
        <v>389.55799999999999</v>
      </c>
      <c r="X290" s="20">
        <v>25.54</v>
      </c>
      <c r="Y290" s="21">
        <v>398.7758</v>
      </c>
      <c r="Z290" s="1"/>
      <c r="AA290" s="13">
        <f t="shared" ref="AA290:AA299" si="88">(U290/U289 - 1)*100</f>
        <v>0.48964294349964632</v>
      </c>
      <c r="AB290" s="13">
        <f t="shared" si="86"/>
        <v>0.22860853544353499</v>
      </c>
      <c r="AC290" s="13">
        <f t="shared" ref="AC290:AC298" si="89">(W290/W289-1)*100</f>
        <v>0.49401124230283866</v>
      </c>
      <c r="AD290" s="13">
        <f t="shared" si="87"/>
        <v>0.7713914645564649</v>
      </c>
      <c r="AE290" s="13">
        <f t="shared" ref="AE290:AE298" si="90">AA290*AB290+AC290*AD290</f>
        <v>0.49301261191106105</v>
      </c>
      <c r="AF290" s="13">
        <f t="shared" ref="AF290:AF296" si="91">V290+X290</f>
        <v>33.109000000000002</v>
      </c>
      <c r="AG290" s="1"/>
      <c r="AH290" s="10">
        <f t="shared" ref="AH290:AH299" si="92">P290</f>
        <v>45107</v>
      </c>
      <c r="AI290" s="14">
        <f t="shared" ref="AI290:AI298" si="93">(Q290-Q289)/Q289*100</f>
        <v>0.21714891279260859</v>
      </c>
      <c r="AJ290" s="14">
        <f t="shared" ref="AJ290:AJ298" si="94">AE290</f>
        <v>0.49301261191106105</v>
      </c>
      <c r="AK290" s="14">
        <f t="shared" ref="AK290:AK298" si="95">(S290-S289)/S289*100</f>
        <v>-0.11235888259389776</v>
      </c>
      <c r="AL290" s="1"/>
      <c r="AM290" s="15">
        <f t="shared" ref="AM290:AM296" si="96">AF290/R290</f>
        <v>0.41568632374543313</v>
      </c>
      <c r="AN290" s="15">
        <f t="shared" ref="AN290:AN298" si="97">T290/R290</f>
        <v>0.26768697660987584</v>
      </c>
      <c r="AO290" s="15">
        <f t="shared" ref="AO290:AO298" si="98">1-SUM(AM290:AN290)</f>
        <v>0.31662669964469103</v>
      </c>
      <c r="AP290" s="1"/>
      <c r="AQ290" s="11">
        <f t="shared" ref="AQ290:AQ299" si="99">AH290</f>
        <v>45107</v>
      </c>
      <c r="AR290" s="12">
        <f t="shared" ref="AR290:AR298" si="100">AI290</f>
        <v>0.21714891279260859</v>
      </c>
      <c r="AS290" s="12">
        <f t="shared" ref="AS290:AS298" si="101">AM290*AJ290</f>
        <v>0.20493860020544291</v>
      </c>
      <c r="AT290" s="12">
        <f t="shared" ref="AT290:AT298" si="102">AN290*AK290</f>
        <v>-3.0077009576824493E-2</v>
      </c>
      <c r="AU290" s="12">
        <f t="shared" ref="AU290:AU298" si="103">AR290-AS290-AT290</f>
        <v>4.2287322163990171E-2</v>
      </c>
      <c r="AV290" s="1"/>
    </row>
    <row r="291" spans="1:48" x14ac:dyDescent="0.3">
      <c r="A291" s="16" t="s">
        <v>346</v>
      </c>
      <c r="N291" s="1"/>
      <c r="O291" s="16" t="s">
        <v>346</v>
      </c>
      <c r="P291" s="19">
        <v>45138</v>
      </c>
      <c r="Q291" s="20">
        <v>308.959</v>
      </c>
      <c r="R291" s="20">
        <v>79.623999999999995</v>
      </c>
      <c r="S291" s="20">
        <v>167.44900000000001</v>
      </c>
      <c r="T291" s="20">
        <v>21.207999999999998</v>
      </c>
      <c r="U291" s="20">
        <v>400.798</v>
      </c>
      <c r="V291" s="20">
        <v>7.585</v>
      </c>
      <c r="W291" s="20">
        <v>391.476</v>
      </c>
      <c r="X291" s="20">
        <v>25.616</v>
      </c>
      <c r="Y291" s="21">
        <v>400.1712</v>
      </c>
      <c r="Z291" s="1"/>
      <c r="AA291" s="13">
        <f t="shared" si="88"/>
        <v>0.45868340318020451</v>
      </c>
      <c r="AB291" s="13">
        <f t="shared" si="86"/>
        <v>0.22845697418752448</v>
      </c>
      <c r="AC291" s="13">
        <f t="shared" si="89"/>
        <v>0.49235287171616182</v>
      </c>
      <c r="AD291" s="13">
        <f t="shared" si="87"/>
        <v>0.77154302581247547</v>
      </c>
      <c r="AE291" s="13">
        <f t="shared" si="90"/>
        <v>0.48466084681193494</v>
      </c>
      <c r="AF291" s="13">
        <f t="shared" si="91"/>
        <v>33.201000000000001</v>
      </c>
      <c r="AG291" s="1"/>
      <c r="AH291" s="10">
        <f t="shared" si="92"/>
        <v>45138</v>
      </c>
      <c r="AI291" s="14">
        <f t="shared" si="93"/>
        <v>0.21667839800707978</v>
      </c>
      <c r="AJ291" s="14">
        <f t="shared" si="94"/>
        <v>0.48466084681193494</v>
      </c>
      <c r="AK291" s="14">
        <f t="shared" si="95"/>
        <v>-0.34102677030387635</v>
      </c>
      <c r="AL291" s="1"/>
      <c r="AM291" s="15">
        <f t="shared" si="96"/>
        <v>0.416972269667437</v>
      </c>
      <c r="AN291" s="15">
        <f t="shared" si="97"/>
        <v>0.26635185371244852</v>
      </c>
      <c r="AO291" s="15">
        <f t="shared" si="98"/>
        <v>0.31667587662011454</v>
      </c>
      <c r="AP291" s="1"/>
      <c r="AQ291" s="11">
        <f t="shared" si="99"/>
        <v>45138</v>
      </c>
      <c r="AR291" s="12">
        <f t="shared" si="100"/>
        <v>0.21667839800707978</v>
      </c>
      <c r="AS291" s="12">
        <f t="shared" si="101"/>
        <v>0.20209013331411452</v>
      </c>
      <c r="AT291" s="12">
        <f t="shared" si="102"/>
        <v>-9.0833112436006849E-2</v>
      </c>
      <c r="AU291" s="12">
        <f t="shared" si="103"/>
        <v>0.10542137712897211</v>
      </c>
      <c r="AV291" s="1"/>
    </row>
    <row r="292" spans="1:48" x14ac:dyDescent="0.3">
      <c r="A292" s="16" t="s">
        <v>347</v>
      </c>
      <c r="N292" s="1"/>
      <c r="O292" s="16" t="s">
        <v>347</v>
      </c>
      <c r="P292" s="19">
        <v>45169</v>
      </c>
      <c r="Q292" s="20">
        <v>309.64600000000002</v>
      </c>
      <c r="R292" s="20">
        <v>79.456999999999994</v>
      </c>
      <c r="S292" s="20">
        <v>167.06100000000001</v>
      </c>
      <c r="T292" s="20">
        <v>21.117000000000001</v>
      </c>
      <c r="U292" s="20">
        <v>402.673</v>
      </c>
      <c r="V292" s="20">
        <v>7.59</v>
      </c>
      <c r="W292" s="20">
        <v>393.05599999999998</v>
      </c>
      <c r="X292" s="20">
        <v>25.613</v>
      </c>
      <c r="Y292" s="21">
        <v>401.33730000000003</v>
      </c>
      <c r="Z292" s="1"/>
      <c r="AA292" s="13">
        <f t="shared" si="88"/>
        <v>0.46781670567217493</v>
      </c>
      <c r="AB292" s="13">
        <f t="shared" si="86"/>
        <v>0.22859380176490074</v>
      </c>
      <c r="AC292" s="13">
        <f t="shared" si="89"/>
        <v>0.40360073159018128</v>
      </c>
      <c r="AD292" s="13">
        <f t="shared" si="87"/>
        <v>0.77140619823509915</v>
      </c>
      <c r="AE292" s="13">
        <f t="shared" si="90"/>
        <v>0.41828010523962045</v>
      </c>
      <c r="AF292" s="13">
        <f t="shared" si="91"/>
        <v>33.203000000000003</v>
      </c>
      <c r="AG292" s="1"/>
      <c r="AH292" s="10">
        <f t="shared" si="92"/>
        <v>45169</v>
      </c>
      <c r="AI292" s="14">
        <f t="shared" si="93"/>
        <v>0.22235960111212549</v>
      </c>
      <c r="AJ292" s="14">
        <f t="shared" si="94"/>
        <v>0.41828010523962045</v>
      </c>
      <c r="AK292" s="14">
        <f t="shared" si="95"/>
        <v>-0.23171234226540932</v>
      </c>
      <c r="AL292" s="1"/>
      <c r="AM292" s="15">
        <f t="shared" si="96"/>
        <v>0.41787381854336314</v>
      </c>
      <c r="AN292" s="15">
        <f t="shared" si="97"/>
        <v>0.2657663893678342</v>
      </c>
      <c r="AO292" s="15">
        <f t="shared" si="98"/>
        <v>0.3163597920888026</v>
      </c>
      <c r="AP292" s="1"/>
      <c r="AQ292" s="11">
        <f t="shared" si="99"/>
        <v>45169</v>
      </c>
      <c r="AR292" s="12">
        <f t="shared" si="100"/>
        <v>0.22235960111212549</v>
      </c>
      <c r="AS292" s="12">
        <f t="shared" si="101"/>
        <v>0.17478830479720001</v>
      </c>
      <c r="AT292" s="12">
        <f t="shared" si="102"/>
        <v>-6.1581352575841637E-2</v>
      </c>
      <c r="AU292" s="12">
        <f t="shared" si="103"/>
        <v>0.10915264889076712</v>
      </c>
      <c r="AV292" s="1"/>
    </row>
    <row r="293" spans="1:48" x14ac:dyDescent="0.3">
      <c r="A293" s="16" t="s">
        <v>348</v>
      </c>
      <c r="N293" s="1"/>
      <c r="O293" s="16" t="s">
        <v>348</v>
      </c>
      <c r="P293" s="19">
        <v>45199</v>
      </c>
      <c r="Q293" s="20">
        <v>310.61599999999999</v>
      </c>
      <c r="R293" s="20">
        <v>79.442999999999998</v>
      </c>
      <c r="S293" s="20">
        <v>166.62200000000001</v>
      </c>
      <c r="T293" s="20">
        <v>20.954000000000001</v>
      </c>
      <c r="U293" s="20">
        <v>404.57799999999997</v>
      </c>
      <c r="V293" s="20">
        <v>7.6139999999999999</v>
      </c>
      <c r="W293" s="20">
        <v>395.06</v>
      </c>
      <c r="X293" s="20">
        <v>25.696000000000002</v>
      </c>
      <c r="Y293" s="21">
        <v>403.62979999999999</v>
      </c>
      <c r="Z293" s="1"/>
      <c r="AA293" s="13">
        <f t="shared" si="88"/>
        <v>0.47308858552721489</v>
      </c>
      <c r="AB293" s="13">
        <f t="shared" si="86"/>
        <v>0.22858000600420292</v>
      </c>
      <c r="AC293" s="13">
        <f t="shared" si="89"/>
        <v>0.50985101359604101</v>
      </c>
      <c r="AD293" s="13">
        <f t="shared" si="87"/>
        <v>0.77141999399579708</v>
      </c>
      <c r="AE293" s="13">
        <f t="shared" si="90"/>
        <v>0.50144785756733967</v>
      </c>
      <c r="AF293" s="13">
        <f t="shared" si="91"/>
        <v>33.31</v>
      </c>
      <c r="AG293" s="1"/>
      <c r="AH293" s="10">
        <f t="shared" si="92"/>
        <v>45199</v>
      </c>
      <c r="AI293" s="14">
        <f t="shared" si="93"/>
        <v>0.31326094960050199</v>
      </c>
      <c r="AJ293" s="14">
        <f t="shared" si="94"/>
        <v>0.50144785756733967</v>
      </c>
      <c r="AK293" s="14">
        <f t="shared" si="95"/>
        <v>-0.2627782666211701</v>
      </c>
      <c r="AL293" s="1"/>
      <c r="AM293" s="15">
        <f t="shared" si="96"/>
        <v>0.41929433682011008</v>
      </c>
      <c r="AN293" s="15">
        <f t="shared" si="97"/>
        <v>0.26376143901917098</v>
      </c>
      <c r="AO293" s="15">
        <f t="shared" si="98"/>
        <v>0.31694422416071899</v>
      </c>
      <c r="AP293" s="1"/>
      <c r="AQ293" s="11">
        <f t="shared" si="99"/>
        <v>45199</v>
      </c>
      <c r="AR293" s="12">
        <f t="shared" si="100"/>
        <v>0.31326094960050199</v>
      </c>
      <c r="AS293" s="12">
        <f t="shared" si="101"/>
        <v>0.2102542468885627</v>
      </c>
      <c r="AT293" s="12">
        <f t="shared" si="102"/>
        <v>-6.9310773746963206E-2</v>
      </c>
      <c r="AU293" s="12">
        <f t="shared" si="103"/>
        <v>0.1723174764589025</v>
      </c>
      <c r="AV293" s="1"/>
    </row>
    <row r="294" spans="1:48" x14ac:dyDescent="0.3">
      <c r="A294" s="16" t="s">
        <v>349</v>
      </c>
      <c r="N294" s="1"/>
      <c r="O294" s="16" t="s">
        <v>349</v>
      </c>
      <c r="P294" s="19">
        <v>45230</v>
      </c>
      <c r="Q294" s="20">
        <v>311.43299999999999</v>
      </c>
      <c r="R294" s="20">
        <v>79.617000000000004</v>
      </c>
      <c r="S294" s="20">
        <v>166.74299999999999</v>
      </c>
      <c r="T294" s="20">
        <v>20.914000000000001</v>
      </c>
      <c r="U294" s="20">
        <v>406.51299999999998</v>
      </c>
      <c r="V294" s="20">
        <v>7.6580000000000004</v>
      </c>
      <c r="W294" s="20">
        <v>396.74</v>
      </c>
      <c r="X294" s="20">
        <v>25.824999999999999</v>
      </c>
      <c r="Y294" s="21">
        <v>404.38029999999998</v>
      </c>
      <c r="Z294" s="1"/>
      <c r="AA294" s="13">
        <f t="shared" si="88"/>
        <v>0.47827612969564282</v>
      </c>
      <c r="AB294" s="13">
        <f t="shared" si="86"/>
        <v>0.22871307827852944</v>
      </c>
      <c r="AC294" s="13">
        <f t="shared" si="89"/>
        <v>0.4252518604768829</v>
      </c>
      <c r="AD294" s="13">
        <f t="shared" si="87"/>
        <v>0.77128692172147062</v>
      </c>
      <c r="AE294" s="13">
        <f t="shared" si="90"/>
        <v>0.43737920431337501</v>
      </c>
      <c r="AF294" s="13">
        <f t="shared" si="91"/>
        <v>33.482999999999997</v>
      </c>
      <c r="AG294" s="1"/>
      <c r="AH294" s="10">
        <f t="shared" si="92"/>
        <v>45230</v>
      </c>
      <c r="AI294" s="14">
        <f t="shared" si="93"/>
        <v>0.2630257295181212</v>
      </c>
      <c r="AJ294" s="14">
        <f t="shared" si="94"/>
        <v>0.43737920431337501</v>
      </c>
      <c r="AK294" s="14">
        <f t="shared" si="95"/>
        <v>7.2619462015808781E-2</v>
      </c>
      <c r="AL294" s="1"/>
      <c r="AM294" s="15">
        <f t="shared" si="96"/>
        <v>0.4205508873732996</v>
      </c>
      <c r="AN294" s="15">
        <f t="shared" si="97"/>
        <v>0.26268259291357376</v>
      </c>
      <c r="AO294" s="15">
        <f t="shared" si="98"/>
        <v>0.31676651971312664</v>
      </c>
      <c r="AP294" s="1"/>
      <c r="AQ294" s="11">
        <f t="shared" si="99"/>
        <v>45230</v>
      </c>
      <c r="AR294" s="12">
        <f t="shared" si="100"/>
        <v>0.2630257295181212</v>
      </c>
      <c r="AS294" s="12">
        <f t="shared" si="101"/>
        <v>0.18394021249261758</v>
      </c>
      <c r="AT294" s="12">
        <f t="shared" si="102"/>
        <v>1.907586857830143E-2</v>
      </c>
      <c r="AU294" s="12">
        <f t="shared" si="103"/>
        <v>6.0009648447202191E-2</v>
      </c>
      <c r="AV294" s="1"/>
    </row>
    <row r="295" spans="1:48" x14ac:dyDescent="0.3">
      <c r="A295" s="16" t="s">
        <v>350</v>
      </c>
      <c r="N295" s="1"/>
      <c r="O295" s="16" t="s">
        <v>350</v>
      </c>
      <c r="P295" s="19">
        <v>45260</v>
      </c>
      <c r="Q295" s="20">
        <v>312.37299999999999</v>
      </c>
      <c r="R295" s="20">
        <v>79.835999999999999</v>
      </c>
      <c r="S295" s="20">
        <v>166.30699999999999</v>
      </c>
      <c r="T295" s="20">
        <v>20.780999999999999</v>
      </c>
      <c r="U295" s="20">
        <v>408.47</v>
      </c>
      <c r="V295" s="20">
        <v>7.7140000000000004</v>
      </c>
      <c r="W295" s="20">
        <v>398.75700000000001</v>
      </c>
      <c r="X295" s="20">
        <v>26.018000000000001</v>
      </c>
      <c r="Y295" s="21">
        <v>406.14389999999997</v>
      </c>
      <c r="Z295" s="1"/>
      <c r="AA295" s="13">
        <f t="shared" si="88"/>
        <v>0.48141141857702685</v>
      </c>
      <c r="AB295" s="13">
        <f t="shared" si="86"/>
        <v>0.22868492825803394</v>
      </c>
      <c r="AC295" s="13">
        <f t="shared" si="89"/>
        <v>0.5083934062610318</v>
      </c>
      <c r="AD295" s="13">
        <f t="shared" si="87"/>
        <v>0.77131507174196612</v>
      </c>
      <c r="AE295" s="13">
        <f t="shared" si="90"/>
        <v>0.50222303234325594</v>
      </c>
      <c r="AF295" s="13">
        <f t="shared" si="91"/>
        <v>33.731999999999999</v>
      </c>
      <c r="AG295" s="1"/>
      <c r="AH295" s="10">
        <f t="shared" si="92"/>
        <v>45260</v>
      </c>
      <c r="AI295" s="14">
        <f t="shared" si="93"/>
        <v>0.30183057029922894</v>
      </c>
      <c r="AJ295" s="14">
        <f t="shared" si="94"/>
        <v>0.50222303234325594</v>
      </c>
      <c r="AK295" s="14">
        <f t="shared" si="95"/>
        <v>-0.26148024204914577</v>
      </c>
      <c r="AL295" s="1"/>
      <c r="AM295" s="15">
        <f t="shared" si="96"/>
        <v>0.4225161581241545</v>
      </c>
      <c r="AN295" s="15">
        <f t="shared" si="97"/>
        <v>0.26029610701938977</v>
      </c>
      <c r="AO295" s="15">
        <f t="shared" si="98"/>
        <v>0.31718773485645579</v>
      </c>
      <c r="AP295" s="1"/>
      <c r="AQ295" s="11">
        <f t="shared" si="99"/>
        <v>45260</v>
      </c>
      <c r="AR295" s="12">
        <f t="shared" si="100"/>
        <v>0.30183057029922894</v>
      </c>
      <c r="AS295" s="12">
        <f t="shared" si="101"/>
        <v>0.21219734614713548</v>
      </c>
      <c r="AT295" s="12">
        <f t="shared" si="102"/>
        <v>-6.8062289067880394E-2</v>
      </c>
      <c r="AU295" s="12">
        <f t="shared" si="103"/>
        <v>0.15769551321997385</v>
      </c>
      <c r="AV295" s="1"/>
    </row>
    <row r="296" spans="1:48" x14ac:dyDescent="0.3">
      <c r="A296" s="16" t="s">
        <v>351</v>
      </c>
      <c r="N296" s="1"/>
      <c r="O296" s="16" t="s">
        <v>351</v>
      </c>
      <c r="P296" s="19">
        <v>45291</v>
      </c>
      <c r="Q296" s="20">
        <v>313.23</v>
      </c>
      <c r="R296" s="20">
        <v>79.790000000000006</v>
      </c>
      <c r="S296" s="20">
        <v>166.154</v>
      </c>
      <c r="T296" s="20">
        <v>18.890999999999998</v>
      </c>
      <c r="U296" s="20">
        <v>410.05099999999999</v>
      </c>
      <c r="V296" s="20">
        <v>7.6710000000000003</v>
      </c>
      <c r="W296" s="20">
        <v>400.46800000000002</v>
      </c>
      <c r="X296" s="20">
        <v>26.768999999999998</v>
      </c>
      <c r="Y296" s="21">
        <v>407.52409999999998</v>
      </c>
      <c r="Z296" s="1"/>
      <c r="AA296" s="13">
        <f t="shared" si="88"/>
        <v>0.38705412882218404</v>
      </c>
      <c r="AB296" s="13">
        <f t="shared" si="86"/>
        <v>0.2227351916376307</v>
      </c>
      <c r="AC296" s="13">
        <f t="shared" si="89"/>
        <v>0.42908337659277596</v>
      </c>
      <c r="AD296" s="13">
        <f t="shared" si="87"/>
        <v>0.77726480836236933</v>
      </c>
      <c r="AE296" s="13">
        <f t="shared" si="90"/>
        <v>0.4197219840362077</v>
      </c>
      <c r="AF296" s="13">
        <f t="shared" si="91"/>
        <v>34.44</v>
      </c>
      <c r="AG296" s="1"/>
      <c r="AH296" s="10">
        <f t="shared" si="92"/>
        <v>45291</v>
      </c>
      <c r="AI296" s="14">
        <f t="shared" si="93"/>
        <v>0.27435149644816542</v>
      </c>
      <c r="AJ296" s="14">
        <f t="shared" si="94"/>
        <v>0.4197219840362077</v>
      </c>
      <c r="AK296" s="14">
        <f t="shared" si="95"/>
        <v>-9.1998532833850413E-2</v>
      </c>
      <c r="AL296" s="1"/>
      <c r="AM296" s="15">
        <f t="shared" si="96"/>
        <v>0.43163303672139358</v>
      </c>
      <c r="AN296" s="15">
        <f t="shared" si="97"/>
        <v>0.23675899235493167</v>
      </c>
      <c r="AO296" s="15">
        <f t="shared" si="98"/>
        <v>0.33160797092367478</v>
      </c>
      <c r="AP296" s="1"/>
      <c r="AQ296" s="11">
        <f t="shared" si="99"/>
        <v>45291</v>
      </c>
      <c r="AR296" s="12">
        <f t="shared" si="100"/>
        <v>0.27435149644816542</v>
      </c>
      <c r="AS296" s="12">
        <f t="shared" si="101"/>
        <v>0.1811658745482766</v>
      </c>
      <c r="AT296" s="12">
        <f t="shared" si="102"/>
        <v>-2.1781479931874521E-2</v>
      </c>
      <c r="AU296" s="12">
        <f t="shared" si="103"/>
        <v>0.11496710183176334</v>
      </c>
      <c r="AV296" s="1"/>
    </row>
    <row r="297" spans="1:48" x14ac:dyDescent="0.3">
      <c r="A297" s="16" t="s">
        <v>352</v>
      </c>
      <c r="N297" s="1"/>
      <c r="O297" s="16" t="s">
        <v>352</v>
      </c>
      <c r="P297" s="19">
        <v>45322</v>
      </c>
      <c r="Q297" s="20">
        <v>314.38900000000001</v>
      </c>
      <c r="R297" s="20">
        <v>79.793999999999997</v>
      </c>
      <c r="S297" s="20">
        <v>165.62</v>
      </c>
      <c r="T297" s="20">
        <v>18.82</v>
      </c>
      <c r="U297" s="20">
        <v>411.55099999999999</v>
      </c>
      <c r="V297" s="20">
        <v>7.6550000000000002</v>
      </c>
      <c r="W297" s="20">
        <v>402.51</v>
      </c>
      <c r="X297" s="20">
        <v>26.765999999999998</v>
      </c>
      <c r="Y297" s="21">
        <v>410.92939999999999</v>
      </c>
      <c r="Z297" s="1"/>
      <c r="AA297" s="13">
        <f t="shared" si="88"/>
        <v>0.36580815557090141</v>
      </c>
      <c r="AB297" s="13">
        <f t="shared" si="86"/>
        <v>0.22239330641178351</v>
      </c>
      <c r="AC297" s="13">
        <f t="shared" si="89"/>
        <v>0.50990341300678477</v>
      </c>
      <c r="AD297" s="13">
        <f t="shared" si="87"/>
        <v>0.77760669358821644</v>
      </c>
      <c r="AE297" s="13">
        <f t="shared" si="90"/>
        <v>0.47785759226736152</v>
      </c>
      <c r="AF297" s="13">
        <f t="shared" ref="AF297:AF302" si="104">V297+X297</f>
        <v>34.420999999999999</v>
      </c>
      <c r="AG297" s="1"/>
      <c r="AH297" s="10">
        <f t="shared" si="92"/>
        <v>45322</v>
      </c>
      <c r="AI297" s="14">
        <f t="shared" si="93"/>
        <v>0.37001564345688204</v>
      </c>
      <c r="AJ297" s="14">
        <f t="shared" si="94"/>
        <v>0.47785759226736152</v>
      </c>
      <c r="AK297" s="14">
        <f t="shared" si="95"/>
        <v>-0.32138859130685499</v>
      </c>
      <c r="AL297" s="1"/>
      <c r="AM297" s="15">
        <f t="shared" ref="AM297:AM302" si="105">AF297/R297</f>
        <v>0.43137328621199589</v>
      </c>
      <c r="AN297" s="15">
        <f t="shared" si="97"/>
        <v>0.2358573326315262</v>
      </c>
      <c r="AO297" s="15">
        <f t="shared" si="98"/>
        <v>0.33276938115647792</v>
      </c>
      <c r="AP297" s="1"/>
      <c r="AQ297" s="11">
        <f t="shared" si="99"/>
        <v>45322</v>
      </c>
      <c r="AR297" s="12">
        <f t="shared" si="100"/>
        <v>0.37001564345688204</v>
      </c>
      <c r="AS297" s="12">
        <f t="shared" si="101"/>
        <v>0.20613499991772377</v>
      </c>
      <c r="AT297" s="12">
        <f t="shared" si="102"/>
        <v>-7.5801855883838531E-2</v>
      </c>
      <c r="AU297" s="12">
        <f t="shared" si="103"/>
        <v>0.2396824994229968</v>
      </c>
      <c r="AV297" s="1"/>
    </row>
    <row r="298" spans="1:48" x14ac:dyDescent="0.3">
      <c r="A298" s="16" t="s">
        <v>353</v>
      </c>
      <c r="O298" s="16" t="s">
        <v>353</v>
      </c>
      <c r="P298" s="19">
        <v>45351</v>
      </c>
      <c r="Q298" s="20">
        <v>315.55500000000001</v>
      </c>
      <c r="R298" s="20">
        <v>79.757999999999996</v>
      </c>
      <c r="S298" s="20">
        <v>165.92</v>
      </c>
      <c r="T298" s="20">
        <v>18.805</v>
      </c>
      <c r="U298" s="20">
        <v>413.33</v>
      </c>
      <c r="V298" s="20">
        <v>7.6390000000000002</v>
      </c>
      <c r="W298" s="20">
        <v>404.29700000000003</v>
      </c>
      <c r="X298" s="20">
        <v>26.713000000000001</v>
      </c>
      <c r="Y298" s="21">
        <v>412.84249999999997</v>
      </c>
      <c r="AA298" s="13">
        <f t="shared" si="88"/>
        <v>0.43226720382163464</v>
      </c>
      <c r="AB298" s="13">
        <f t="shared" si="86"/>
        <v>0.22237424312994875</v>
      </c>
      <c r="AC298" s="13">
        <f t="shared" si="89"/>
        <v>0.44396412511491512</v>
      </c>
      <c r="AD298" s="13">
        <f t="shared" si="87"/>
        <v>0.7776257568700512</v>
      </c>
      <c r="AE298" s="13">
        <f t="shared" si="90"/>
        <v>0.44136303109537123</v>
      </c>
      <c r="AF298" s="13">
        <f t="shared" si="104"/>
        <v>34.352000000000004</v>
      </c>
      <c r="AH298" s="10">
        <f t="shared" si="92"/>
        <v>45351</v>
      </c>
      <c r="AI298" s="14">
        <f t="shared" si="93"/>
        <v>0.37087811596461606</v>
      </c>
      <c r="AJ298" s="14">
        <f t="shared" si="94"/>
        <v>0.44136303109537123</v>
      </c>
      <c r="AK298" s="14">
        <f t="shared" si="95"/>
        <v>0.1811375437748961</v>
      </c>
      <c r="AM298" s="15">
        <f t="shared" si="105"/>
        <v>0.43070287620050662</v>
      </c>
      <c r="AN298" s="15">
        <f t="shared" si="97"/>
        <v>0.23577572155771209</v>
      </c>
      <c r="AO298" s="15">
        <f t="shared" si="98"/>
        <v>0.33352140224178128</v>
      </c>
      <c r="AQ298" s="11">
        <f t="shared" si="99"/>
        <v>45351</v>
      </c>
      <c r="AR298" s="12">
        <f t="shared" si="100"/>
        <v>0.37087811596461606</v>
      </c>
      <c r="AS298" s="12">
        <f t="shared" si="101"/>
        <v>0.19009632694135004</v>
      </c>
      <c r="AT298" s="12">
        <f t="shared" si="102"/>
        <v>4.2707835084717788E-2</v>
      </c>
      <c r="AU298" s="12">
        <f t="shared" si="103"/>
        <v>0.13807395393854824</v>
      </c>
    </row>
    <row r="299" spans="1:48" x14ac:dyDescent="0.3">
      <c r="A299" s="16" t="s">
        <v>354</v>
      </c>
      <c r="O299" s="16" t="s">
        <v>354</v>
      </c>
      <c r="P299" s="19">
        <v>45382</v>
      </c>
      <c r="Q299" s="20">
        <v>316.762</v>
      </c>
      <c r="R299" s="20">
        <v>79.664000000000001</v>
      </c>
      <c r="S299" s="20">
        <v>165.75800000000001</v>
      </c>
      <c r="T299" s="20">
        <v>18.698</v>
      </c>
      <c r="U299" s="20">
        <v>415.084</v>
      </c>
      <c r="V299" s="20">
        <v>7.6180000000000003</v>
      </c>
      <c r="W299" s="20">
        <v>406.09100000000001</v>
      </c>
      <c r="X299" s="20">
        <v>26.64</v>
      </c>
      <c r="Y299" s="21">
        <v>415.54109999999997</v>
      </c>
      <c r="AA299" s="13">
        <f t="shared" si="88"/>
        <v>0.42435826095372775</v>
      </c>
      <c r="AB299" s="13">
        <f t="shared" si="86"/>
        <v>0.22237141689532372</v>
      </c>
      <c r="AC299" s="13">
        <f t="shared" ref="AC299" si="106">(W299/W298-1)*100</f>
        <v>0.44373319614046114</v>
      </c>
      <c r="AD299" s="13">
        <f t="shared" si="87"/>
        <v>0.7776285831046762</v>
      </c>
      <c r="AE299" s="13">
        <f t="shared" ref="AE299" si="107">AA299*AB299+AC299*AD299</f>
        <v>0.43942476435073208</v>
      </c>
      <c r="AF299" s="13">
        <f t="shared" si="104"/>
        <v>34.258000000000003</v>
      </c>
      <c r="AH299" s="10">
        <f t="shared" si="92"/>
        <v>45382</v>
      </c>
      <c r="AI299" s="14">
        <f t="shared" ref="AI299" si="108">(Q299-Q298)/Q298*100</f>
        <v>0.38250067341667654</v>
      </c>
      <c r="AJ299" s="14">
        <f t="shared" ref="AJ299" si="109">AE299</f>
        <v>0.43942476435073208</v>
      </c>
      <c r="AK299" s="14">
        <f t="shared" ref="AK299" si="110">(S299-S298)/S298*100</f>
        <v>-9.7637415621973075E-2</v>
      </c>
      <c r="AM299" s="15">
        <f t="shared" si="105"/>
        <v>0.43003113074914645</v>
      </c>
      <c r="AN299" s="15">
        <f t="shared" ref="AN299" si="111">T299/R299</f>
        <v>0.23471078529825265</v>
      </c>
      <c r="AO299" s="15">
        <f t="shared" ref="AO299" si="112">1-SUM(AM299:AN299)</f>
        <v>0.33525808395260093</v>
      </c>
      <c r="AQ299" s="11">
        <f t="shared" si="99"/>
        <v>45382</v>
      </c>
      <c r="AR299" s="12">
        <f t="shared" ref="AR299" si="113">AI299</f>
        <v>0.38250067341667654</v>
      </c>
      <c r="AS299" s="12">
        <f t="shared" ref="AS299" si="114">AM299*AJ299</f>
        <v>0.18896632829292254</v>
      </c>
      <c r="AT299" s="12">
        <f t="shared" ref="AT299" si="115">AN299*AK299</f>
        <v>-2.2916554495125183E-2</v>
      </c>
      <c r="AU299" s="12">
        <f t="shared" ref="AU299" si="116">AR299-AS299-AT299</f>
        <v>0.2164508996188792</v>
      </c>
    </row>
    <row r="300" spans="1:48" x14ac:dyDescent="0.3">
      <c r="A300" s="16" t="s">
        <v>355</v>
      </c>
      <c r="O300" s="16" t="s">
        <v>355</v>
      </c>
      <c r="P300" s="19">
        <v>45412</v>
      </c>
      <c r="Q300" s="20">
        <v>317.596</v>
      </c>
      <c r="R300" s="20">
        <v>79.578000000000003</v>
      </c>
      <c r="S300" s="20">
        <v>165.542</v>
      </c>
      <c r="T300" s="20">
        <v>18.606000000000002</v>
      </c>
      <c r="U300" s="20">
        <v>416.55399999999997</v>
      </c>
      <c r="V300" s="20">
        <v>7.61</v>
      </c>
      <c r="W300" s="20">
        <v>407.82</v>
      </c>
      <c r="X300" s="20">
        <v>26.626999999999999</v>
      </c>
      <c r="Y300" s="21">
        <v>416.9692</v>
      </c>
      <c r="AA300" s="13">
        <f t="shared" ref="AA300" si="117">(U300/U299 - 1)*100</f>
        <v>0.35414518507097537</v>
      </c>
      <c r="AB300" s="13">
        <f t="shared" si="86"/>
        <v>0.22227414785173935</v>
      </c>
      <c r="AC300" s="13">
        <f t="shared" ref="AC300" si="118">(W300/W299-1)*100</f>
        <v>0.42576663851205954</v>
      </c>
      <c r="AD300" s="13">
        <f t="shared" si="87"/>
        <v>0.77772585214826062</v>
      </c>
      <c r="AE300" s="13">
        <f t="shared" ref="AE300" si="119">AA300*AB300+AC300*AD300</f>
        <v>0.40984704098053953</v>
      </c>
      <c r="AF300" s="13">
        <f t="shared" si="104"/>
        <v>34.237000000000002</v>
      </c>
      <c r="AH300" s="10">
        <f t="shared" ref="AH300" si="120">P300</f>
        <v>45412</v>
      </c>
      <c r="AI300" s="14">
        <f t="shared" ref="AI300" si="121">(Q300-Q299)/Q299*100</f>
        <v>0.26328915715900364</v>
      </c>
      <c r="AJ300" s="14">
        <f t="shared" ref="AJ300" si="122">AE300</f>
        <v>0.40984704098053953</v>
      </c>
      <c r="AK300" s="14">
        <f t="shared" ref="AK300" si="123">(S300-S299)/S299*100</f>
        <v>-0.130310452587512</v>
      </c>
      <c r="AM300" s="15">
        <f t="shared" si="105"/>
        <v>0.43023197366106208</v>
      </c>
      <c r="AN300" s="15">
        <f t="shared" ref="AN300" si="124">T300/R300</f>
        <v>0.23380833898816256</v>
      </c>
      <c r="AO300" s="15">
        <f t="shared" ref="AO300" si="125">1-SUM(AM300:AN300)</f>
        <v>0.3359596873507753</v>
      </c>
      <c r="AQ300" s="11">
        <f t="shared" ref="AQ300" si="126">AH300</f>
        <v>45412</v>
      </c>
      <c r="AR300" s="12">
        <f t="shared" ref="AR300" si="127">AI300</f>
        <v>0.26328915715900364</v>
      </c>
      <c r="AS300" s="12">
        <f t="shared" ref="AS300" si="128">AM300*AJ300</f>
        <v>0.17632930134020372</v>
      </c>
      <c r="AT300" s="12">
        <f t="shared" ref="AT300" si="129">AN300*AK300</f>
        <v>-3.0467670472281893E-2</v>
      </c>
      <c r="AU300" s="12">
        <f t="shared" ref="AU300" si="130">AR300-AS300-AT300</f>
        <v>0.11742752629108182</v>
      </c>
    </row>
    <row r="301" spans="1:48" x14ac:dyDescent="0.3">
      <c r="A301" s="16" t="s">
        <v>356</v>
      </c>
      <c r="O301" s="16" t="s">
        <v>356</v>
      </c>
      <c r="P301" s="19">
        <v>45443</v>
      </c>
      <c r="Q301" s="20">
        <v>318.053</v>
      </c>
      <c r="R301" s="20">
        <v>79.608999999999995</v>
      </c>
      <c r="S301" s="20">
        <v>165.30600000000001</v>
      </c>
      <c r="T301" s="20">
        <v>18.559000000000001</v>
      </c>
      <c r="U301" s="20">
        <v>418.11599999999999</v>
      </c>
      <c r="V301" s="20">
        <v>7.6230000000000002</v>
      </c>
      <c r="W301" s="20">
        <v>409.54899999999998</v>
      </c>
      <c r="X301" s="20">
        <v>26.690999999999999</v>
      </c>
      <c r="Y301" s="21">
        <v>416.86130000000003</v>
      </c>
      <c r="AA301" s="13">
        <f t="shared" ref="AA301:AA302" si="131">(U301/U300 - 1)*100</f>
        <v>0.37498139496920935</v>
      </c>
      <c r="AB301" s="13">
        <f t="shared" si="86"/>
        <v>0.22215422276621788</v>
      </c>
      <c r="AC301" s="13">
        <f t="shared" ref="AC301:AC302" si="132">(W301/W300-1)*100</f>
        <v>0.42396155166495308</v>
      </c>
      <c r="AD301" s="13">
        <f t="shared" si="87"/>
        <v>0.77784577723378212</v>
      </c>
      <c r="AE301" s="13">
        <f t="shared" ref="AE301:AE302" si="133">AA301*AB301+AC301*AD301</f>
        <v>0.41308040302324256</v>
      </c>
      <c r="AF301" s="13">
        <f t="shared" si="104"/>
        <v>34.314</v>
      </c>
      <c r="AH301" s="10">
        <f t="shared" ref="AH301:AH302" si="134">P301</f>
        <v>45443</v>
      </c>
      <c r="AI301" s="14">
        <f t="shared" ref="AI301:AI302" si="135">(Q301-Q300)/Q300*100</f>
        <v>0.14389349991813299</v>
      </c>
      <c r="AJ301" s="14">
        <f t="shared" ref="AJ301:AJ302" si="136">AE301</f>
        <v>0.41308040302324256</v>
      </c>
      <c r="AK301" s="14">
        <f t="shared" ref="AK301:AK302" si="137">(S301-S300)/S300*100</f>
        <v>-0.14256200843289921</v>
      </c>
      <c r="AM301" s="15">
        <f t="shared" si="105"/>
        <v>0.43103166727380071</v>
      </c>
      <c r="AN301" s="15">
        <f t="shared" ref="AN301:AN302" si="138">T301/R301</f>
        <v>0.23312690776168526</v>
      </c>
      <c r="AO301" s="15">
        <f t="shared" ref="AO301:AO302" si="139">1-SUM(AM301:AN301)</f>
        <v>0.33584142496451408</v>
      </c>
      <c r="AQ301" s="11">
        <f t="shared" ref="AQ301:AQ302" si="140">AH301</f>
        <v>45443</v>
      </c>
      <c r="AR301" s="12">
        <f t="shared" ref="AR301:AR302" si="141">AI301</f>
        <v>0.14389349991813299</v>
      </c>
      <c r="AS301" s="12">
        <f t="shared" ref="AS301:AS302" si="142">AM301*AJ301</f>
        <v>0.1780507348332418</v>
      </c>
      <c r="AT301" s="12">
        <f t="shared" ref="AT301:AT302" si="143">AN301*AK301</f>
        <v>-3.3235040190257088E-2</v>
      </c>
      <c r="AU301" s="12">
        <f t="shared" ref="AU301:AU302" si="144">AR301-AS301-AT301</f>
        <v>-9.2219472485171455E-4</v>
      </c>
    </row>
    <row r="302" spans="1:48" x14ac:dyDescent="0.3">
      <c r="A302" s="16" t="s">
        <v>357</v>
      </c>
      <c r="O302" s="16" t="s">
        <v>357</v>
      </c>
      <c r="P302" s="19">
        <v>45473</v>
      </c>
      <c r="Q302" s="20">
        <v>318.34300000000002</v>
      </c>
      <c r="R302" s="20">
        <v>79.676000000000002</v>
      </c>
      <c r="S302" s="20">
        <v>165.018</v>
      </c>
      <c r="T302" s="20">
        <v>18.545000000000002</v>
      </c>
      <c r="U302" s="20">
        <v>419.24900000000002</v>
      </c>
      <c r="V302" s="20">
        <v>7.6390000000000002</v>
      </c>
      <c r="W302" s="20">
        <v>410.80700000000002</v>
      </c>
      <c r="X302" s="20">
        <v>26.762</v>
      </c>
      <c r="Y302" s="21">
        <v>417.04660000000001</v>
      </c>
      <c r="AA302" s="13">
        <f t="shared" si="131"/>
        <v>0.27097743210018344</v>
      </c>
      <c r="AB302" s="13">
        <f t="shared" si="86"/>
        <v>0.22205749832853694</v>
      </c>
      <c r="AC302" s="13">
        <f t="shared" si="132"/>
        <v>0.30716715216005941</v>
      </c>
      <c r="AD302" s="13">
        <f t="shared" si="87"/>
        <v>0.77794250167146295</v>
      </c>
      <c r="AE302" s="13">
        <f t="shared" si="133"/>
        <v>0.29913095345835328</v>
      </c>
      <c r="AF302" s="13">
        <f t="shared" si="104"/>
        <v>34.401000000000003</v>
      </c>
      <c r="AH302" s="10">
        <f t="shared" si="134"/>
        <v>45473</v>
      </c>
      <c r="AI302" s="14">
        <f t="shared" si="135"/>
        <v>9.1179771924811415E-2</v>
      </c>
      <c r="AJ302" s="14">
        <f t="shared" si="136"/>
        <v>0.29913095345835328</v>
      </c>
      <c r="AK302" s="14">
        <f t="shared" si="137"/>
        <v>-0.17422235127582233</v>
      </c>
      <c r="AM302" s="15">
        <f t="shared" si="105"/>
        <v>0.43176113258697729</v>
      </c>
      <c r="AN302" s="15">
        <f t="shared" si="138"/>
        <v>0.23275515839148553</v>
      </c>
      <c r="AO302" s="15">
        <f t="shared" si="139"/>
        <v>0.33548370902153724</v>
      </c>
      <c r="AQ302" s="11">
        <f t="shared" si="140"/>
        <v>45473</v>
      </c>
      <c r="AR302" s="12">
        <f t="shared" si="141"/>
        <v>9.1179771924811415E-2</v>
      </c>
      <c r="AS302" s="12">
        <f t="shared" si="142"/>
        <v>0.12915311925700101</v>
      </c>
      <c r="AT302" s="12">
        <f t="shared" si="143"/>
        <v>-4.0551150966541057E-2</v>
      </c>
      <c r="AU302" s="12">
        <f t="shared" si="144"/>
        <v>2.5778036343514568E-3</v>
      </c>
    </row>
    <row r="303" spans="1:48" x14ac:dyDescent="0.3">
      <c r="A303" s="16" t="s">
        <v>358</v>
      </c>
      <c r="O303" s="16" t="s">
        <v>358</v>
      </c>
      <c r="P303" s="19">
        <v>45504</v>
      </c>
      <c r="Q303" s="20">
        <v>318.93299999999999</v>
      </c>
      <c r="R303" s="20">
        <v>79.635999999999996</v>
      </c>
      <c r="S303" s="20">
        <v>164.63200000000001</v>
      </c>
      <c r="T303" s="20">
        <v>18.45</v>
      </c>
      <c r="U303" s="20">
        <v>421.21600000000001</v>
      </c>
      <c r="V303" s="20">
        <v>7.6619999999999999</v>
      </c>
      <c r="W303" s="20">
        <v>412.27600000000001</v>
      </c>
      <c r="X303" s="20">
        <v>26.824999999999999</v>
      </c>
      <c r="Y303" s="21">
        <v>418.04579999999999</v>
      </c>
      <c r="AA303" s="13">
        <f t="shared" ref="AA303" si="145">(U303/U302 - 1)*100</f>
        <v>0.46917225801372808</v>
      </c>
      <c r="AB303" s="13">
        <f t="shared" si="86"/>
        <v>0.2221706730072201</v>
      </c>
      <c r="AC303" s="13">
        <f t="shared" ref="AC303" si="146">(W303/W302-1)*100</f>
        <v>0.35758884342282915</v>
      </c>
      <c r="AD303" s="13">
        <f t="shared" si="87"/>
        <v>0.77782932699277985</v>
      </c>
      <c r="AE303" s="13">
        <f t="shared" ref="AE303" si="147">AA303*AB303+AC303*AD303</f>
        <v>0.38237940573893281</v>
      </c>
      <c r="AF303" s="13">
        <f t="shared" ref="AF303" si="148">V303+X303</f>
        <v>34.487000000000002</v>
      </c>
      <c r="AH303" s="10">
        <f t="shared" ref="AH303:AH304" si="149">P303</f>
        <v>45504</v>
      </c>
      <c r="AI303" s="14">
        <f t="shared" ref="AI303" si="150">(Q303-Q302)/Q302*100</f>
        <v>0.18533468617182566</v>
      </c>
      <c r="AJ303" s="14">
        <f t="shared" ref="AJ303" si="151">AE303</f>
        <v>0.38237940573893281</v>
      </c>
      <c r="AK303" s="14">
        <f t="shared" ref="AK303" si="152">(S303-S302)/S302*100</f>
        <v>-0.23391387606200273</v>
      </c>
      <c r="AM303" s="15">
        <f t="shared" ref="AM303" si="153">AF303/R303</f>
        <v>0.43305791350645439</v>
      </c>
      <c r="AN303" s="15">
        <f t="shared" ref="AN303" si="154">T303/R303</f>
        <v>0.23167914008739765</v>
      </c>
      <c r="AO303" s="15">
        <f t="shared" ref="AO303" si="155">1-SUM(AM303:AN303)</f>
        <v>0.33526294640614795</v>
      </c>
      <c r="AQ303" s="11">
        <f t="shared" ref="AQ303:AQ304" si="156">AH303</f>
        <v>45504</v>
      </c>
      <c r="AR303" s="12">
        <f t="shared" ref="AR303" si="157">AI303</f>
        <v>0.18533468617182566</v>
      </c>
      <c r="AS303" s="12">
        <f t="shared" ref="AS303" si="158">AM303*AJ303</f>
        <v>0.16559242761714019</v>
      </c>
      <c r="AT303" s="12">
        <f t="shared" ref="AT303" si="159">AN303*AK303</f>
        <v>-5.4192965660554905E-2</v>
      </c>
      <c r="AU303" s="12">
        <f t="shared" ref="AU303" si="160">AR303-AS303-AT303</f>
        <v>7.3935224215240375E-2</v>
      </c>
    </row>
    <row r="304" spans="1:48" x14ac:dyDescent="0.3">
      <c r="A304" s="16" t="s">
        <v>359</v>
      </c>
      <c r="O304" s="16" t="s">
        <v>359</v>
      </c>
      <c r="P304" s="19">
        <v>45535</v>
      </c>
      <c r="Q304" s="20">
        <v>319.839</v>
      </c>
      <c r="R304" s="20">
        <v>79.771000000000001</v>
      </c>
      <c r="S304" s="20">
        <v>164.43899999999999</v>
      </c>
      <c r="T304" s="20">
        <v>18.443999999999999</v>
      </c>
      <c r="U304" s="20">
        <v>422.68700000000001</v>
      </c>
      <c r="V304" s="20">
        <v>7.6859999999999999</v>
      </c>
      <c r="W304" s="20">
        <v>414.21300000000002</v>
      </c>
      <c r="X304" s="20">
        <v>26.937000000000001</v>
      </c>
      <c r="Y304" s="21">
        <v>419.33769999999998</v>
      </c>
      <c r="AA304" s="13">
        <f t="shared" ref="AA304" si="161">(U304/U303 - 1)*100</f>
        <v>0.34922699992403494</v>
      </c>
      <c r="AB304" s="13">
        <f t="shared" si="86"/>
        <v>0.22199116194437221</v>
      </c>
      <c r="AC304" s="13">
        <f t="shared" ref="AC304" si="162">(W304/W303-1)*100</f>
        <v>0.46983088998633349</v>
      </c>
      <c r="AD304" s="13">
        <f t="shared" si="87"/>
        <v>0.77800883805562771</v>
      </c>
      <c r="AE304" s="13">
        <f t="shared" ref="AE304" si="163">AA304*AB304+AC304*AD304</f>
        <v>0.44305789229639247</v>
      </c>
      <c r="AF304" s="13">
        <f t="shared" ref="AF304" si="164">V304+X304</f>
        <v>34.623000000000005</v>
      </c>
      <c r="AH304" s="10">
        <f t="shared" si="149"/>
        <v>45535</v>
      </c>
      <c r="AI304" s="14">
        <f t="shared" ref="AI304" si="165">(Q304-Q303)/Q303*100</f>
        <v>0.28407220325272264</v>
      </c>
      <c r="AJ304" s="14">
        <f t="shared" ref="AJ304" si="166">AE304</f>
        <v>0.44305789229639247</v>
      </c>
      <c r="AK304" s="14">
        <f t="shared" ref="AK304" si="167">(S304-S303)/S303*100</f>
        <v>-0.1172311579765854</v>
      </c>
      <c r="AM304" s="15">
        <f t="shared" ref="AM304" si="168">AF304/R304</f>
        <v>0.43402991061914736</v>
      </c>
      <c r="AN304" s="15">
        <f t="shared" ref="AN304" si="169">T304/R304</f>
        <v>0.23121184390317281</v>
      </c>
      <c r="AO304" s="15">
        <f t="shared" ref="AO304" si="170">1-SUM(AM304:AN304)</f>
        <v>0.33475824547767985</v>
      </c>
      <c r="AQ304" s="11">
        <f t="shared" si="156"/>
        <v>45535</v>
      </c>
      <c r="AR304" s="12">
        <f t="shared" ref="AR304" si="171">AI304</f>
        <v>0.28407220325272264</v>
      </c>
      <c r="AS304" s="12">
        <f t="shared" ref="AS304" si="172">AM304*AJ304</f>
        <v>0.19230037739251105</v>
      </c>
      <c r="AT304" s="12">
        <f t="shared" ref="AT304" si="173">AN304*AK304</f>
        <v>-2.7105232198670455E-2</v>
      </c>
      <c r="AU304" s="12">
        <f t="shared" ref="AU304" si="174">AR304-AS304-AT304</f>
        <v>0.11887705805888205</v>
      </c>
    </row>
    <row r="305" spans="1:47" x14ac:dyDescent="0.3">
      <c r="A305" s="16" t="s">
        <v>360</v>
      </c>
      <c r="O305" s="16" t="s">
        <v>360</v>
      </c>
      <c r="P305" s="19">
        <v>45565</v>
      </c>
      <c r="Q305" s="20">
        <v>320.83499999999998</v>
      </c>
      <c r="R305" s="20">
        <v>79.915000000000006</v>
      </c>
      <c r="S305" s="20">
        <v>164.714</v>
      </c>
      <c r="T305" s="20">
        <v>18.484000000000002</v>
      </c>
      <c r="U305" s="20">
        <v>423.92500000000001</v>
      </c>
      <c r="V305" s="20">
        <v>7.7030000000000003</v>
      </c>
      <c r="W305" s="20">
        <v>415.62599999999998</v>
      </c>
      <c r="X305" s="20">
        <v>27.001999999999999</v>
      </c>
      <c r="Y305" s="21">
        <v>421.03750000000002</v>
      </c>
      <c r="AA305" s="13">
        <f t="shared" ref="AA305" si="175">(U305/U304 - 1)*100</f>
        <v>0.29288811815835203</v>
      </c>
      <c r="AB305" s="13">
        <f t="shared" si="86"/>
        <v>0.22195649041924798</v>
      </c>
      <c r="AC305" s="13">
        <f t="shared" ref="AC305" si="176">(W305/W304-1)*100</f>
        <v>0.34112883951009643</v>
      </c>
      <c r="AD305" s="13">
        <f t="shared" si="87"/>
        <v>0.77804350958075208</v>
      </c>
      <c r="AE305" s="13">
        <f t="shared" ref="AE305" si="177">AA305*AB305+AC305*AD305</f>
        <v>0.33042149830357037</v>
      </c>
      <c r="AF305" s="13">
        <f t="shared" ref="AF305" si="178">V305+X305</f>
        <v>34.704999999999998</v>
      </c>
      <c r="AH305" s="10">
        <f t="shared" ref="AH305" si="179">P305</f>
        <v>45565</v>
      </c>
      <c r="AI305" s="14">
        <f t="shared" ref="AI305" si="180">(Q305-Q304)/Q304*100</f>
        <v>0.31140667648410009</v>
      </c>
      <c r="AJ305" s="14">
        <f t="shared" ref="AJ305" si="181">AE305</f>
        <v>0.33042149830357037</v>
      </c>
      <c r="AK305" s="14">
        <f t="shared" ref="AK305" si="182">(S305-S304)/S304*100</f>
        <v>0.16723526657301838</v>
      </c>
      <c r="AM305" s="15">
        <f t="shared" ref="AM305" si="183">AF305/R305</f>
        <v>0.43427391603578797</v>
      </c>
      <c r="AN305" s="15">
        <f t="shared" ref="AN305" si="184">T305/R305</f>
        <v>0.23129575173621975</v>
      </c>
      <c r="AO305" s="15">
        <f t="shared" ref="AO305" si="185">1-SUM(AM305:AN305)</f>
        <v>0.33443033222799223</v>
      </c>
      <c r="AQ305" s="11">
        <f t="shared" ref="AQ305" si="186">AH305</f>
        <v>45565</v>
      </c>
      <c r="AR305" s="12">
        <f t="shared" ref="AR305" si="187">AI305</f>
        <v>0.31140667648410009</v>
      </c>
      <c r="AS305" s="12">
        <f t="shared" ref="AS305" si="188">AM305*AJ305</f>
        <v>0.14349343801070397</v>
      </c>
      <c r="AT305" s="12">
        <f t="shared" ref="AT305" si="189">AN305*AK305</f>
        <v>3.8680806698813387E-2</v>
      </c>
      <c r="AU305" s="12">
        <f t="shared" ref="AU305" si="190">AR305-AS305-AT305</f>
        <v>0.12923243177458274</v>
      </c>
    </row>
    <row r="306" spans="1:47" x14ac:dyDescent="0.3">
      <c r="A306" s="16" t="s">
        <v>361</v>
      </c>
      <c r="O306" s="16" t="s">
        <v>361</v>
      </c>
      <c r="P306" s="19">
        <v>45596</v>
      </c>
      <c r="Q306" s="20">
        <v>321.68799999999999</v>
      </c>
      <c r="R306" s="20">
        <v>79.984999999999999</v>
      </c>
      <c r="S306" s="20">
        <v>164.75200000000001</v>
      </c>
      <c r="T306" s="20">
        <v>18.413</v>
      </c>
      <c r="U306" s="20">
        <v>425.21</v>
      </c>
      <c r="V306" s="20">
        <v>7.7220000000000004</v>
      </c>
      <c r="W306" s="20">
        <v>417.34100000000001</v>
      </c>
      <c r="X306" s="20">
        <v>27.093</v>
      </c>
      <c r="Y306" s="21">
        <v>422.18259999999998</v>
      </c>
      <c r="AA306" s="13">
        <f t="shared" ref="AA306" si="191">(U306/U305 - 1)*100</f>
        <v>0.30311965559945975</v>
      </c>
      <c r="AB306" s="13">
        <f t="shared" si="86"/>
        <v>0.22180094786729859</v>
      </c>
      <c r="AC306" s="13">
        <f t="shared" ref="AC306" si="192">(W306/W305-1)*100</f>
        <v>0.41263058615197412</v>
      </c>
      <c r="AD306" s="13">
        <f t="shared" si="87"/>
        <v>0.77819905213270146</v>
      </c>
      <c r="AE306" s="13">
        <f t="shared" ref="AE306" si="193">AA306*AB306+AC306*AD306</f>
        <v>0.38834095795359658</v>
      </c>
      <c r="AF306" s="13">
        <f t="shared" ref="AF306" si="194">V306+X306</f>
        <v>34.814999999999998</v>
      </c>
      <c r="AH306" s="10">
        <f t="shared" ref="AH306" si="195">P306</f>
        <v>45596</v>
      </c>
      <c r="AI306" s="14">
        <f t="shared" ref="AI306" si="196">(Q306-Q305)/Q305*100</f>
        <v>0.26586874873377553</v>
      </c>
      <c r="AJ306" s="14">
        <f t="shared" ref="AJ306" si="197">AE306</f>
        <v>0.38834095795359658</v>
      </c>
      <c r="AK306" s="14">
        <f t="shared" ref="AK306" si="198">(S306-S305)/S305*100</f>
        <v>2.3070291535638082E-2</v>
      </c>
      <c r="AM306" s="15">
        <f t="shared" ref="AM306" si="199">AF306/R306</f>
        <v>0.4352691129586797</v>
      </c>
      <c r="AN306" s="15">
        <f t="shared" ref="AN306" si="200">T306/R306</f>
        <v>0.23020566356191788</v>
      </c>
      <c r="AO306" s="15">
        <f t="shared" ref="AO306" si="201">1-SUM(AM306:AN306)</f>
        <v>0.33452522347940239</v>
      </c>
      <c r="AQ306" s="11">
        <f t="shared" ref="AQ306" si="202">AH306</f>
        <v>45596</v>
      </c>
      <c r="AR306" s="12">
        <f t="shared" ref="AR306" si="203">AI306</f>
        <v>0.26586874873377553</v>
      </c>
      <c r="AS306" s="12">
        <f t="shared" ref="AS306" si="204">AM306*AJ306</f>
        <v>0.16903282429398592</v>
      </c>
      <c r="AT306" s="12">
        <f t="shared" ref="AT306" si="205">AN306*AK306</f>
        <v>5.3109117715284624E-3</v>
      </c>
      <c r="AU306" s="12">
        <f t="shared" ref="AU306" si="206">AR306-AS306-AT306</f>
        <v>9.1525012668261144E-2</v>
      </c>
    </row>
    <row r="307" spans="1:47" x14ac:dyDescent="0.3">
      <c r="A307" s="16" t="s">
        <v>362</v>
      </c>
      <c r="O307" s="16" t="s">
        <v>362</v>
      </c>
      <c r="P307" s="19">
        <v>45626</v>
      </c>
      <c r="Q307" s="20">
        <v>322.61900000000003</v>
      </c>
      <c r="R307" s="20">
        <v>80.075000000000003</v>
      </c>
      <c r="S307" s="20">
        <v>165.096</v>
      </c>
      <c r="T307" s="20">
        <v>18.347000000000001</v>
      </c>
      <c r="U307" s="20">
        <v>426.26499999999999</v>
      </c>
      <c r="V307" s="20">
        <v>7.75</v>
      </c>
      <c r="W307" s="20">
        <v>418.39100000000002</v>
      </c>
      <c r="X307" s="20">
        <v>27.184999999999999</v>
      </c>
      <c r="Y307" s="21">
        <v>423.61410000000001</v>
      </c>
      <c r="AA307" s="13">
        <f t="shared" ref="AA307" si="207">(U307/U306 - 1)*100</f>
        <v>0.24811269725546481</v>
      </c>
      <c r="AB307" s="13">
        <f t="shared" si="86"/>
        <v>0.221840561041935</v>
      </c>
      <c r="AC307" s="13">
        <f t="shared" ref="AC307" si="208">(W307/W306-1)*100</f>
        <v>0.25159282217659396</v>
      </c>
      <c r="AD307" s="13">
        <f t="shared" si="87"/>
        <v>0.77815943895806494</v>
      </c>
      <c r="AE307" s="13">
        <f t="shared" ref="AE307" si="209">AA307*AB307+AC307*AD307</f>
        <v>0.25082078931159463</v>
      </c>
      <c r="AF307" s="13">
        <f t="shared" ref="AF307" si="210">V307+X307</f>
        <v>34.935000000000002</v>
      </c>
      <c r="AH307" s="10">
        <f t="shared" ref="AH307" si="211">P307</f>
        <v>45626</v>
      </c>
      <c r="AI307" s="14">
        <f t="shared" ref="AI307" si="212">(Q307-Q306)/Q306*100</f>
        <v>0.28941085772551045</v>
      </c>
      <c r="AJ307" s="14">
        <f t="shared" ref="AJ307" si="213">AE307</f>
        <v>0.25082078931159463</v>
      </c>
      <c r="AK307" s="14">
        <f t="shared" ref="AK307" si="214">(S307-S306)/S306*100</f>
        <v>0.20879867922695572</v>
      </c>
      <c r="AM307" s="15">
        <f t="shared" ref="AM307" si="215">AF307/R307</f>
        <v>0.43627848891664067</v>
      </c>
      <c r="AN307" s="15">
        <f t="shared" ref="AN307" si="216">T307/R307</f>
        <v>0.22912269747112082</v>
      </c>
      <c r="AO307" s="15">
        <f t="shared" ref="AO307" si="217">1-SUM(AM307:AN307)</f>
        <v>0.33459881361223853</v>
      </c>
      <c r="AQ307" s="11">
        <f t="shared" ref="AQ307" si="218">AH307</f>
        <v>45626</v>
      </c>
      <c r="AR307" s="12">
        <f t="shared" ref="AR307" si="219">AI307</f>
        <v>0.28941085772551045</v>
      </c>
      <c r="AS307" s="12">
        <f t="shared" ref="AS307" si="220">AM307*AJ307</f>
        <v>0.1094277149497416</v>
      </c>
      <c r="AT307" s="12">
        <f t="shared" ref="AT307" si="221">AN307*AK307</f>
        <v>4.7840516612887372E-2</v>
      </c>
      <c r="AU307" s="12">
        <f t="shared" ref="AU307" si="222">AR307-AS307-AT307</f>
        <v>0.13214262616288147</v>
      </c>
    </row>
    <row r="308" spans="1:47" x14ac:dyDescent="0.3">
      <c r="A308" s="16" t="s">
        <v>363</v>
      </c>
      <c r="O308" s="16" t="s">
        <v>363</v>
      </c>
      <c r="P308" s="19">
        <v>45657</v>
      </c>
      <c r="Q308" s="20">
        <v>323.29599999999999</v>
      </c>
      <c r="R308" s="20">
        <v>80.093999999999994</v>
      </c>
      <c r="S308" s="20">
        <v>165.03100000000001</v>
      </c>
      <c r="T308" s="20">
        <v>19.388000000000002</v>
      </c>
      <c r="U308" s="20">
        <v>427.53500000000003</v>
      </c>
      <c r="V308" s="20">
        <v>7.4989999999999997</v>
      </c>
      <c r="W308" s="20">
        <v>419.69499999999999</v>
      </c>
      <c r="X308" s="20">
        <v>26.282</v>
      </c>
      <c r="Y308" s="21">
        <v>424.47430000000003</v>
      </c>
      <c r="AA308" s="13">
        <f t="shared" ref="AA308" si="223">(U308/U307 - 1)*100</f>
        <v>0.29793672949927075</v>
      </c>
      <c r="AB308" s="13">
        <f t="shared" si="86"/>
        <v>0.22198869186820994</v>
      </c>
      <c r="AC308" s="13">
        <f t="shared" ref="AC308" si="224">(W308/W307-1)*100</f>
        <v>0.31167018411006886</v>
      </c>
      <c r="AD308" s="13">
        <f t="shared" si="87"/>
        <v>0.77801130813179009</v>
      </c>
      <c r="AE308" s="13">
        <f t="shared" ref="AE308" si="225">AA308*AB308+AC308*AD308</f>
        <v>0.30862151248618636</v>
      </c>
      <c r="AF308" s="13">
        <f t="shared" ref="AF308" si="226">V308+X308</f>
        <v>33.780999999999999</v>
      </c>
      <c r="AH308" s="10">
        <f t="shared" ref="AH308" si="227">P308</f>
        <v>45657</v>
      </c>
      <c r="AI308" s="14">
        <f t="shared" ref="AI308" si="228">(Q308-Q307)/Q307*100</f>
        <v>0.20984504942361237</v>
      </c>
      <c r="AJ308" s="14">
        <f t="shared" ref="AJ308" si="229">AE308</f>
        <v>0.30862151248618636</v>
      </c>
      <c r="AK308" s="14">
        <f t="shared" ref="AK308" si="230">(S308-S307)/S307*100</f>
        <v>-3.9371032611327787E-2</v>
      </c>
      <c r="AM308" s="15">
        <f t="shared" ref="AM308" si="231">AF308/R308</f>
        <v>0.4217669238644593</v>
      </c>
      <c r="AN308" s="15">
        <f t="shared" ref="AN308" si="232">T308/R308</f>
        <v>0.24206557295178169</v>
      </c>
      <c r="AO308" s="15">
        <f t="shared" ref="AO308" si="233">1-SUM(AM308:AN308)</f>
        <v>0.33616750318375899</v>
      </c>
      <c r="AQ308" s="11">
        <f t="shared" ref="AQ308" si="234">AH308</f>
        <v>45657</v>
      </c>
      <c r="AR308" s="12">
        <f t="shared" ref="AR308" si="235">AI308</f>
        <v>0.20984504942361237</v>
      </c>
      <c r="AS308" s="12">
        <f t="shared" ref="AS308" si="236">AM308*AJ308</f>
        <v>0.13016634595969565</v>
      </c>
      <c r="AT308" s="12">
        <f t="shared" ref="AT308" si="237">AN308*AK308</f>
        <v>-9.5303715667643431E-3</v>
      </c>
      <c r="AU308" s="12">
        <f t="shared" ref="AU308" si="238">AR308-AS308-AT308</f>
        <v>8.9209075030681068E-2</v>
      </c>
    </row>
    <row r="309" spans="1:47" x14ac:dyDescent="0.3">
      <c r="A309" s="16" t="s">
        <v>364</v>
      </c>
      <c r="O309" s="16" t="s">
        <v>364</v>
      </c>
      <c r="P309" s="19">
        <v>45688</v>
      </c>
      <c r="Q309" s="20">
        <v>324.73899999999998</v>
      </c>
      <c r="R309" s="20">
        <v>80.027000000000001</v>
      </c>
      <c r="S309" s="20">
        <v>165.501</v>
      </c>
      <c r="T309" s="20">
        <v>19.372</v>
      </c>
      <c r="U309" s="20">
        <v>429.017</v>
      </c>
      <c r="V309" s="20">
        <v>7.4729999999999999</v>
      </c>
      <c r="W309" s="20">
        <v>421.00900000000001</v>
      </c>
      <c r="X309" s="20">
        <v>26.198</v>
      </c>
      <c r="Y309" s="21">
        <v>427.6875</v>
      </c>
      <c r="AA309" s="13">
        <f t="shared" ref="AA309" si="239">(U309/U308 - 1)*100</f>
        <v>0.34663828692387266</v>
      </c>
      <c r="AB309" s="13">
        <f t="shared" si="86"/>
        <v>0.22194173027234118</v>
      </c>
      <c r="AC309" s="13">
        <f t="shared" ref="AC309" si="240">(W309/W308-1)*100</f>
        <v>0.31308450184062142</v>
      </c>
      <c r="AD309" s="13">
        <f t="shared" si="87"/>
        <v>0.77805826972765879</v>
      </c>
      <c r="AE309" s="13">
        <f t="shared" ref="AE309" si="241">AA309*AB309+AC309*AD309</f>
        <v>0.32053148695918449</v>
      </c>
      <c r="AF309" s="13">
        <f t="shared" ref="AF309" si="242">V309+X309</f>
        <v>33.670999999999999</v>
      </c>
      <c r="AH309" s="10">
        <f t="shared" ref="AH309" si="243">P309</f>
        <v>45688</v>
      </c>
      <c r="AI309" s="14">
        <f t="shared" ref="AI309" si="244">(Q309-Q308)/Q308*100</f>
        <v>0.44634019598138663</v>
      </c>
      <c r="AJ309" s="14">
        <f t="shared" ref="AJ309" si="245">AE309</f>
        <v>0.32053148695918449</v>
      </c>
      <c r="AK309" s="14">
        <f t="shared" ref="AK309" si="246">(S309-S308)/S308*100</f>
        <v>0.28479497791323988</v>
      </c>
      <c r="AM309" s="15">
        <f t="shared" ref="AM309" si="247">AF309/R309</f>
        <v>0.42074549839429193</v>
      </c>
      <c r="AN309" s="15">
        <f t="shared" ref="AN309" si="248">T309/R309</f>
        <v>0.24206830194809251</v>
      </c>
      <c r="AO309" s="15">
        <f t="shared" ref="AO309" si="249">1-SUM(AM309:AN309)</f>
        <v>0.33718619965761554</v>
      </c>
      <c r="AQ309" s="11">
        <f t="shared" ref="AQ309" si="250">AH309</f>
        <v>45688</v>
      </c>
      <c r="AR309" s="12">
        <f t="shared" ref="AR309" si="251">AI309</f>
        <v>0.44634019598138663</v>
      </c>
      <c r="AS309" s="12">
        <f t="shared" ref="AS309" si="252">AM309*AJ309</f>
        <v>0.13486218023170557</v>
      </c>
      <c r="AT309" s="12">
        <f t="shared" ref="AT309" si="253">AN309*AK309</f>
        <v>6.8939836706802482E-2</v>
      </c>
      <c r="AU309" s="12">
        <f t="shared" ref="AU309" si="254">AR309-AS309-AT309</f>
        <v>0.24253817904287855</v>
      </c>
    </row>
    <row r="310" spans="1:47" x14ac:dyDescent="0.3">
      <c r="A310" s="16" t="s">
        <v>365</v>
      </c>
      <c r="O310" s="16" t="s">
        <v>365</v>
      </c>
      <c r="P310" s="19">
        <v>45716</v>
      </c>
      <c r="Q310" s="20">
        <v>325.47500000000002</v>
      </c>
      <c r="R310" s="20">
        <v>80.02</v>
      </c>
      <c r="S310" s="20">
        <v>165.863</v>
      </c>
      <c r="T310" s="20">
        <v>19.393000000000001</v>
      </c>
      <c r="U310" s="20">
        <v>430.22399999999999</v>
      </c>
      <c r="V310" s="20">
        <v>7.46</v>
      </c>
      <c r="W310" s="20">
        <v>422.19099999999997</v>
      </c>
      <c r="X310" s="20">
        <v>26.15</v>
      </c>
      <c r="Y310" s="21">
        <v>428.60759999999999</v>
      </c>
      <c r="AA310" s="13">
        <f t="shared" ref="AA310" si="255">(U310/U309 - 1)*100</f>
        <v>0.28134083264765852</v>
      </c>
      <c r="AB310" s="13">
        <f t="shared" si="86"/>
        <v>0.22195775066944362</v>
      </c>
      <c r="AC310" s="13">
        <f t="shared" ref="AC310" si="256">(W310/W309-1)*100</f>
        <v>0.28075409314289868</v>
      </c>
      <c r="AD310" s="13">
        <f t="shared" si="87"/>
        <v>0.77804224933055632</v>
      </c>
      <c r="AE310" s="13">
        <f t="shared" ref="AE310" si="257">AA310*AB310+AC310*AD310</f>
        <v>0.28088432452360407</v>
      </c>
      <c r="AF310" s="13">
        <f t="shared" ref="AF310" si="258">V310+X310</f>
        <v>33.61</v>
      </c>
      <c r="AH310" s="10">
        <f t="shared" ref="AH310" si="259">P310</f>
        <v>45716</v>
      </c>
      <c r="AI310" s="14">
        <f t="shared" ref="AI310" si="260">(Q310-Q309)/Q309*100</f>
        <v>0.22664355066685768</v>
      </c>
      <c r="AJ310" s="14">
        <f t="shared" ref="AJ310" si="261">AE310</f>
        <v>0.28088432452360407</v>
      </c>
      <c r="AK310" s="14">
        <f t="shared" ref="AK310" si="262">(S310-S309)/S309*100</f>
        <v>0.21872979619458177</v>
      </c>
      <c r="AM310" s="15">
        <f t="shared" ref="AM310" si="263">AF310/R310</f>
        <v>0.4200199950012497</v>
      </c>
      <c r="AN310" s="15">
        <f t="shared" ref="AN310" si="264">T310/R310</f>
        <v>0.24235191202199452</v>
      </c>
      <c r="AO310" s="15">
        <f t="shared" ref="AO310" si="265">1-SUM(AM310:AN310)</f>
        <v>0.33762809297675578</v>
      </c>
      <c r="AQ310" s="11">
        <f t="shared" ref="AQ310" si="266">AH310</f>
        <v>45716</v>
      </c>
      <c r="AR310" s="12">
        <f t="shared" ref="AR310" si="267">AI310</f>
        <v>0.22664355066685768</v>
      </c>
      <c r="AS310" s="12">
        <f t="shared" ref="AS310" si="268">AM310*AJ310</f>
        <v>0.11797703258233358</v>
      </c>
      <c r="AT310" s="12">
        <f t="shared" ref="AT310" si="269">AN310*AK310</f>
        <v>5.3009584323938076E-2</v>
      </c>
      <c r="AU310" s="12">
        <f t="shared" ref="AU310" si="270">AR310-AS310-AT310</f>
        <v>5.5656933760586023E-2</v>
      </c>
    </row>
    <row r="311" spans="1:47" x14ac:dyDescent="0.3">
      <c r="A311" s="16" t="s">
        <v>366</v>
      </c>
    </row>
    <row r="312" spans="1:47" x14ac:dyDescent="0.3">
      <c r="A312" s="16" t="s">
        <v>367</v>
      </c>
    </row>
    <row r="313" spans="1:47" x14ac:dyDescent="0.3">
      <c r="A313" s="16" t="s">
        <v>368</v>
      </c>
    </row>
    <row r="314" spans="1:47" x14ac:dyDescent="0.3">
      <c r="A314" s="16" t="s">
        <v>369</v>
      </c>
    </row>
    <row r="315" spans="1:47" x14ac:dyDescent="0.3">
      <c r="A315" s="16" t="s">
        <v>370</v>
      </c>
    </row>
    <row r="316" spans="1:47" x14ac:dyDescent="0.3">
      <c r="A316" s="16" t="s">
        <v>371</v>
      </c>
    </row>
    <row r="317" spans="1:47" x14ac:dyDescent="0.3">
      <c r="A317" s="16" t="s">
        <v>372</v>
      </c>
    </row>
    <row r="318" spans="1:47" x14ac:dyDescent="0.3">
      <c r="A318" s="16" t="s">
        <v>373</v>
      </c>
    </row>
    <row r="319" spans="1:47" x14ac:dyDescent="0.3">
      <c r="A319" s="16" t="s">
        <v>374</v>
      </c>
    </row>
    <row r="320" spans="1:47" x14ac:dyDescent="0.3">
      <c r="A320" s="16" t="s">
        <v>375</v>
      </c>
    </row>
  </sheetData>
  <phoneticPr fontId="8" type="noConversion"/>
  <hyperlinks>
    <hyperlink ref="Q3" r:id="rId1" xr:uid="{00000000-0004-0000-0000-000000000000}"/>
    <hyperlink ref="R3" r:id="rId2" display="mailto:RUIXFDGM@CPIDATA" xr:uid="{00000000-0004-0000-0000-000001000000}"/>
    <hyperlink ref="U2" r:id="rId3" display="UHSP@CPIDATA" xr:uid="{00000000-0004-0000-0000-000002000000}"/>
    <hyperlink ref="U3" r:id="rId4" xr:uid="{00000000-0004-0000-0000-000003000000}"/>
    <hyperlink ref="V3" r:id="rId5" xr:uid="{00000000-0004-0000-0000-000004000000}"/>
    <hyperlink ref="W3" r:id="rId6" xr:uid="{00000000-0004-0000-0000-000005000000}"/>
    <hyperlink ref="X3" r:id="rId7" xr:uid="{00000000-0004-0000-0000-000006000000}"/>
    <hyperlink ref="V2" r:id="rId8" display="UHSP@CPIDATA" xr:uid="{00000000-0004-0000-0000-000007000000}"/>
  </hyperlinks>
  <pageMargins left="0.7" right="0.7" top="0.75" bottom="0.75" header="0.3" footer="0.3"/>
  <headerFooter>
    <oddHeader>&amp;L&amp;"Calibri"&amp;11&amp;K000000 NONCONFIDENTIAL // EXTERNAL&amp;1#_x000D_</oddHeader>
  </headerFooter>
  <drawing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X322"/>
  <sheetViews>
    <sheetView zoomScaleNormal="100" workbookViewId="0">
      <pane xSplit="1" ySplit="8" topLeftCell="B9" activePane="bottomRight" state="frozenSplit"/>
      <selection pane="topRight" activeCell="B1" sqref="B1"/>
      <selection pane="bottomLeft" activeCell="A8" sqref="A8"/>
      <selection pane="bottomRight" activeCell="H41" sqref="H41"/>
    </sheetView>
  </sheetViews>
  <sheetFormatPr defaultRowHeight="14.4" x14ac:dyDescent="0.3"/>
  <cols>
    <col min="1" max="1" width="9.109375" style="16"/>
    <col min="2" max="2" width="5.6640625" customWidth="1"/>
    <col min="3" max="15" width="9.109375" customWidth="1"/>
    <col min="16" max="16" width="2.44140625" customWidth="1"/>
    <col min="17" max="17" width="9.109375" style="16" customWidth="1"/>
    <col min="18" max="18" width="11.109375" style="16" customWidth="1"/>
    <col min="19" max="22" width="9.109375" style="16"/>
    <col min="23" max="23" width="11" style="16" customWidth="1"/>
    <col min="24" max="26" width="9.109375" style="16"/>
    <col min="27" max="27" width="12.6640625" style="16" customWidth="1"/>
    <col min="28" max="28" width="2.44140625" customWidth="1"/>
    <col min="29" max="34" width="9.6640625" customWidth="1"/>
    <col min="35" max="35" width="2.44140625" customWidth="1"/>
    <col min="36" max="36" width="11.5546875" customWidth="1"/>
    <col min="37" max="39" width="8.6640625" customWidth="1"/>
    <col min="40" max="40" width="2.44140625" customWidth="1"/>
    <col min="43" max="43" width="11.109375" customWidth="1"/>
    <col min="44" max="44" width="2.44140625" customWidth="1"/>
    <col min="45" max="45" width="11.6640625" customWidth="1"/>
    <col min="47" max="47" width="11.109375" customWidth="1"/>
    <col min="49" max="49" width="12.6640625" customWidth="1"/>
    <col min="50" max="50" width="2.44140625" customWidth="1"/>
  </cols>
  <sheetData>
    <row r="1" spans="1:50" x14ac:dyDescent="0.3">
      <c r="A1" s="16" t="s">
        <v>0</v>
      </c>
      <c r="C1" t="s">
        <v>1</v>
      </c>
      <c r="D1" t="s">
        <v>1</v>
      </c>
      <c r="E1" t="s">
        <v>1</v>
      </c>
      <c r="F1" t="s">
        <v>1</v>
      </c>
      <c r="G1" t="s">
        <v>1</v>
      </c>
      <c r="H1" t="s">
        <v>1</v>
      </c>
      <c r="I1" t="s">
        <v>1</v>
      </c>
      <c r="J1" t="s">
        <v>1</v>
      </c>
      <c r="K1" t="s">
        <v>1</v>
      </c>
      <c r="L1" t="s">
        <v>1</v>
      </c>
      <c r="M1" t="s">
        <v>1</v>
      </c>
      <c r="N1" t="s">
        <v>1</v>
      </c>
      <c r="O1" t="s">
        <v>1</v>
      </c>
      <c r="P1" s="1"/>
      <c r="Q1" s="26" t="s">
        <v>2</v>
      </c>
      <c r="R1" s="26"/>
      <c r="S1" s="26" t="s">
        <v>2</v>
      </c>
      <c r="T1" s="26" t="s">
        <v>2</v>
      </c>
      <c r="U1" s="26" t="s">
        <v>2</v>
      </c>
      <c r="V1" s="26" t="s">
        <v>2</v>
      </c>
      <c r="W1" s="26" t="s">
        <v>2</v>
      </c>
      <c r="X1" s="26" t="s">
        <v>2</v>
      </c>
      <c r="Y1" s="26" t="s">
        <v>2</v>
      </c>
      <c r="Z1" s="26" t="s">
        <v>2</v>
      </c>
      <c r="AA1" s="26" t="s">
        <v>2</v>
      </c>
      <c r="AB1" s="1"/>
      <c r="AC1" s="22" t="s">
        <v>3</v>
      </c>
      <c r="AD1" s="2"/>
      <c r="AE1" s="2"/>
      <c r="AF1" s="2"/>
      <c r="AG1" s="2"/>
      <c r="AH1" s="2"/>
      <c r="AI1" s="1" t="s">
        <v>4</v>
      </c>
      <c r="AJ1" s="23" t="s">
        <v>5</v>
      </c>
      <c r="AK1" s="3"/>
      <c r="AL1" s="3"/>
      <c r="AM1" s="3"/>
      <c r="AN1" s="1" t="s">
        <v>4</v>
      </c>
      <c r="AO1" s="24" t="s">
        <v>6</v>
      </c>
      <c r="AP1" s="4"/>
      <c r="AQ1" s="4"/>
      <c r="AR1" s="1" t="s">
        <v>4</v>
      </c>
      <c r="AS1" s="25" t="s">
        <v>7</v>
      </c>
      <c r="AT1" s="5"/>
      <c r="AU1" s="5"/>
      <c r="AV1" s="5"/>
      <c r="AW1" s="5"/>
      <c r="AX1" s="1" t="s">
        <v>4</v>
      </c>
    </row>
    <row r="2" spans="1:50" ht="87" customHeight="1" x14ac:dyDescent="0.3">
      <c r="P2" s="1" t="s">
        <v>4</v>
      </c>
      <c r="S2" s="17" t="s">
        <v>8</v>
      </c>
      <c r="T2" s="17" t="s">
        <v>9</v>
      </c>
      <c r="U2" s="17" t="s">
        <v>10</v>
      </c>
      <c r="V2" s="17" t="s">
        <v>11</v>
      </c>
      <c r="W2" s="17" t="s">
        <v>12</v>
      </c>
      <c r="X2" s="17" t="s">
        <v>13</v>
      </c>
      <c r="Y2" s="17" t="s">
        <v>14</v>
      </c>
      <c r="Z2" s="17" t="s">
        <v>15</v>
      </c>
      <c r="AA2" s="18" t="s">
        <v>16</v>
      </c>
      <c r="AB2" s="1" t="s">
        <v>4</v>
      </c>
      <c r="AC2" s="6" t="s">
        <v>17</v>
      </c>
      <c r="AD2" s="6" t="s">
        <v>18</v>
      </c>
      <c r="AE2" s="6" t="s">
        <v>19</v>
      </c>
      <c r="AF2" s="6" t="s">
        <v>20</v>
      </c>
      <c r="AG2" s="6" t="s">
        <v>21</v>
      </c>
      <c r="AH2" s="6" t="s">
        <v>22</v>
      </c>
      <c r="AI2" s="1" t="s">
        <v>4</v>
      </c>
      <c r="AJ2" s="3"/>
      <c r="AK2" s="7" t="s">
        <v>23</v>
      </c>
      <c r="AL2" s="7" t="s">
        <v>24</v>
      </c>
      <c r="AM2" s="7" t="s">
        <v>25</v>
      </c>
      <c r="AN2" s="1" t="s">
        <v>4</v>
      </c>
      <c r="AO2" s="8" t="s">
        <v>26</v>
      </c>
      <c r="AP2" s="8" t="s">
        <v>27</v>
      </c>
      <c r="AQ2" s="8" t="s">
        <v>28</v>
      </c>
      <c r="AR2" s="1" t="s">
        <v>4</v>
      </c>
      <c r="AS2" s="5"/>
      <c r="AT2" s="9" t="s">
        <v>29</v>
      </c>
      <c r="AU2" s="9" t="s">
        <v>30</v>
      </c>
      <c r="AV2" s="9" t="s">
        <v>31</v>
      </c>
      <c r="AW2" s="9" t="s">
        <v>32</v>
      </c>
      <c r="AX2" s="1" t="s">
        <v>4</v>
      </c>
    </row>
    <row r="3" spans="1:50" s="28" customFormat="1" ht="20.399999999999999" x14ac:dyDescent="0.2">
      <c r="A3" s="27"/>
      <c r="P3" s="29" t="s">
        <v>4</v>
      </c>
      <c r="Q3" s="30" t="s">
        <v>33</v>
      </c>
      <c r="R3" s="30" t="s">
        <v>34</v>
      </c>
      <c r="S3" s="31" t="s">
        <v>35</v>
      </c>
      <c r="T3" s="32" t="s">
        <v>36</v>
      </c>
      <c r="U3" s="30" t="s">
        <v>37</v>
      </c>
      <c r="V3" s="30" t="s">
        <v>38</v>
      </c>
      <c r="W3" s="31" t="s">
        <v>39</v>
      </c>
      <c r="X3" s="31" t="s">
        <v>40</v>
      </c>
      <c r="Y3" s="31" t="s">
        <v>41</v>
      </c>
      <c r="Z3" s="31" t="s">
        <v>42</v>
      </c>
      <c r="AA3" s="33" t="s">
        <v>43</v>
      </c>
      <c r="AB3" s="29" t="s">
        <v>4</v>
      </c>
      <c r="AC3" s="34"/>
      <c r="AD3" s="34"/>
      <c r="AE3" s="34"/>
      <c r="AF3" s="34"/>
      <c r="AG3" s="34"/>
      <c r="AH3" s="34"/>
      <c r="AI3" s="29" t="s">
        <v>4</v>
      </c>
      <c r="AJ3" s="35"/>
      <c r="AK3" s="35"/>
      <c r="AL3" s="35"/>
      <c r="AM3" s="35"/>
      <c r="AN3" s="29" t="s">
        <v>4</v>
      </c>
      <c r="AO3" s="36"/>
      <c r="AP3" s="36"/>
      <c r="AQ3" s="36"/>
      <c r="AR3" s="29" t="s">
        <v>4</v>
      </c>
      <c r="AS3" s="37"/>
      <c r="AT3" s="37"/>
      <c r="AU3" s="37"/>
      <c r="AV3" s="37"/>
      <c r="AW3" s="37"/>
      <c r="AX3" s="29" t="s">
        <v>4</v>
      </c>
    </row>
    <row r="4" spans="1:50" s="28" customFormat="1" ht="91.8" x14ac:dyDescent="0.2">
      <c r="A4" s="27"/>
      <c r="P4" s="29" t="s">
        <v>4</v>
      </c>
      <c r="Q4" s="27" t="s">
        <v>44</v>
      </c>
      <c r="R4" s="27"/>
      <c r="S4" s="27" t="s">
        <v>45</v>
      </c>
      <c r="T4" s="27" t="s">
        <v>46</v>
      </c>
      <c r="U4" s="27" t="s">
        <v>47</v>
      </c>
      <c r="V4" s="27" t="s">
        <v>48</v>
      </c>
      <c r="W4" s="27" t="s">
        <v>49</v>
      </c>
      <c r="X4" s="27" t="s">
        <v>50</v>
      </c>
      <c r="Y4" s="27" t="s">
        <v>51</v>
      </c>
      <c r="Z4" s="27" t="s">
        <v>52</v>
      </c>
      <c r="AA4" s="27" t="s">
        <v>53</v>
      </c>
      <c r="AB4" s="29" t="s">
        <v>4</v>
      </c>
      <c r="AC4" s="34"/>
      <c r="AD4" s="34"/>
      <c r="AE4" s="34"/>
      <c r="AF4" s="34"/>
      <c r="AG4" s="34"/>
      <c r="AH4" s="34"/>
      <c r="AI4" s="29" t="s">
        <v>4</v>
      </c>
      <c r="AJ4" s="35"/>
      <c r="AK4" s="35"/>
      <c r="AL4" s="35"/>
      <c r="AM4" s="35"/>
      <c r="AN4" s="29" t="s">
        <v>4</v>
      </c>
      <c r="AO4" s="36"/>
      <c r="AP4" s="36"/>
      <c r="AQ4" s="36"/>
      <c r="AR4" s="29" t="s">
        <v>4</v>
      </c>
      <c r="AS4" s="37"/>
      <c r="AT4" s="37"/>
      <c r="AU4" s="37"/>
      <c r="AV4" s="37"/>
      <c r="AW4" s="37"/>
      <c r="AX4" s="29" t="s">
        <v>4</v>
      </c>
    </row>
    <row r="5" spans="1:50" x14ac:dyDescent="0.3">
      <c r="P5" s="1" t="s">
        <v>4</v>
      </c>
      <c r="Q5" s="16" t="s">
        <v>54</v>
      </c>
      <c r="S5" s="16" t="s">
        <v>55</v>
      </c>
      <c r="T5" s="16" t="s">
        <v>55</v>
      </c>
      <c r="U5" s="16" t="s">
        <v>55</v>
      </c>
      <c r="V5" s="16" t="s">
        <v>55</v>
      </c>
      <c r="W5" s="16" t="s">
        <v>55</v>
      </c>
      <c r="X5" s="16" t="s">
        <v>55</v>
      </c>
      <c r="Y5" s="16" t="s">
        <v>55</v>
      </c>
      <c r="Z5" s="16" t="s">
        <v>55</v>
      </c>
      <c r="AA5" s="16" t="s">
        <v>56</v>
      </c>
      <c r="AB5" s="1" t="s">
        <v>4</v>
      </c>
      <c r="AC5" s="2"/>
      <c r="AD5" s="2"/>
      <c r="AE5" s="2"/>
      <c r="AF5" s="2"/>
      <c r="AG5" s="2"/>
      <c r="AH5" s="2"/>
      <c r="AI5" s="1" t="s">
        <v>4</v>
      </c>
      <c r="AJ5" s="3"/>
      <c r="AK5" s="3"/>
      <c r="AL5" s="3"/>
      <c r="AM5" s="3"/>
      <c r="AN5" s="1" t="s">
        <v>4</v>
      </c>
      <c r="AO5" s="4"/>
      <c r="AP5" s="4"/>
      <c r="AQ5" s="4"/>
      <c r="AR5" s="1" t="s">
        <v>4</v>
      </c>
      <c r="AS5" s="5"/>
      <c r="AT5" s="5"/>
      <c r="AU5" s="5"/>
      <c r="AV5" s="5"/>
      <c r="AW5" s="5"/>
      <c r="AX5" s="1" t="s">
        <v>4</v>
      </c>
    </row>
    <row r="6" spans="1:50" x14ac:dyDescent="0.3">
      <c r="P6" s="1" t="s">
        <v>4</v>
      </c>
      <c r="Q6" s="16" t="s">
        <v>57</v>
      </c>
      <c r="S6" s="16" t="s">
        <v>58</v>
      </c>
      <c r="T6" s="16" t="s">
        <v>58</v>
      </c>
      <c r="U6" s="16" t="s">
        <v>58</v>
      </c>
      <c r="V6" s="16" t="s">
        <v>58</v>
      </c>
      <c r="W6" s="16" t="s">
        <v>58</v>
      </c>
      <c r="X6" s="16" t="s">
        <v>58</v>
      </c>
      <c r="Y6" s="16" t="s">
        <v>58</v>
      </c>
      <c r="Z6" s="16" t="s">
        <v>58</v>
      </c>
      <c r="AA6" s="16" t="s">
        <v>58</v>
      </c>
      <c r="AB6" s="1" t="s">
        <v>4</v>
      </c>
      <c r="AC6" s="2"/>
      <c r="AD6" s="2"/>
      <c r="AE6" s="2"/>
      <c r="AF6" s="2"/>
      <c r="AG6" s="2"/>
      <c r="AH6" s="2"/>
      <c r="AI6" s="1" t="s">
        <v>4</v>
      </c>
      <c r="AJ6" s="3"/>
      <c r="AK6" s="3"/>
      <c r="AL6" s="3"/>
      <c r="AM6" s="3"/>
      <c r="AN6" s="1" t="s">
        <v>4</v>
      </c>
      <c r="AO6" s="4"/>
      <c r="AP6" s="4"/>
      <c r="AQ6" s="4"/>
      <c r="AR6" s="1" t="s">
        <v>4</v>
      </c>
      <c r="AS6" s="5"/>
      <c r="AT6" s="5"/>
      <c r="AU6" s="5"/>
      <c r="AV6" s="5"/>
      <c r="AW6" s="5"/>
      <c r="AX6" s="1" t="s">
        <v>4</v>
      </c>
    </row>
    <row r="7" spans="1:50" x14ac:dyDescent="0.3">
      <c r="P7" s="1"/>
      <c r="Q7" s="16" t="s">
        <v>383</v>
      </c>
      <c r="S7" s="44">
        <v>45292</v>
      </c>
      <c r="T7" s="44">
        <v>45292</v>
      </c>
      <c r="U7" s="44">
        <v>45292</v>
      </c>
      <c r="V7" s="44">
        <v>45292</v>
      </c>
      <c r="W7" s="44">
        <v>45292</v>
      </c>
      <c r="X7" s="44">
        <v>45292</v>
      </c>
      <c r="Y7" s="44">
        <v>45292</v>
      </c>
      <c r="Z7" s="44">
        <v>45292</v>
      </c>
      <c r="AA7" s="44">
        <v>45292</v>
      </c>
      <c r="AB7" s="1"/>
      <c r="AC7" s="2"/>
      <c r="AD7" s="2"/>
      <c r="AE7" s="2"/>
      <c r="AF7" s="2"/>
      <c r="AG7" s="2"/>
      <c r="AH7" s="2"/>
      <c r="AI7" s="1"/>
      <c r="AJ7" s="3"/>
      <c r="AK7" s="3"/>
      <c r="AL7" s="3"/>
      <c r="AM7" s="3"/>
      <c r="AN7" s="1"/>
      <c r="AO7" s="4"/>
      <c r="AP7" s="4"/>
      <c r="AQ7" s="4"/>
      <c r="AR7" s="1"/>
      <c r="AS7" s="5"/>
      <c r="AT7" s="5"/>
      <c r="AU7" s="5"/>
      <c r="AV7" s="5"/>
      <c r="AW7" s="5"/>
      <c r="AX7" s="1"/>
    </row>
    <row r="8" spans="1:50" x14ac:dyDescent="0.3">
      <c r="P8" s="1" t="s">
        <v>4</v>
      </c>
      <c r="Q8" s="16" t="s">
        <v>59</v>
      </c>
      <c r="S8" s="16" t="s">
        <v>376</v>
      </c>
      <c r="T8" s="16" t="s">
        <v>377</v>
      </c>
      <c r="U8" s="16" t="s">
        <v>376</v>
      </c>
      <c r="V8" s="16" t="s">
        <v>377</v>
      </c>
      <c r="W8" s="16" t="s">
        <v>376</v>
      </c>
      <c r="X8" s="16" t="s">
        <v>377</v>
      </c>
      <c r="Y8" s="16" t="s">
        <v>376</v>
      </c>
      <c r="Z8" s="16" t="s">
        <v>377</v>
      </c>
      <c r="AA8" s="16" t="s">
        <v>376</v>
      </c>
      <c r="AB8" s="1" t="s">
        <v>4</v>
      </c>
      <c r="AC8" s="2"/>
      <c r="AD8" s="2"/>
      <c r="AE8" s="2"/>
      <c r="AF8" s="2"/>
      <c r="AG8" s="2"/>
      <c r="AH8" s="2"/>
      <c r="AI8" s="1" t="s">
        <v>4</v>
      </c>
      <c r="AJ8" s="3"/>
      <c r="AK8" s="3"/>
      <c r="AL8" s="3"/>
      <c r="AM8" s="3"/>
      <c r="AN8" s="1" t="s">
        <v>4</v>
      </c>
      <c r="AO8" s="4"/>
      <c r="AP8" s="4"/>
      <c r="AQ8" s="4"/>
      <c r="AR8" s="1" t="s">
        <v>4</v>
      </c>
      <c r="AS8" s="5"/>
      <c r="AT8" s="5" t="s">
        <v>60</v>
      </c>
      <c r="AU8" s="5" t="s">
        <v>61</v>
      </c>
      <c r="AV8" s="5" t="s">
        <v>62</v>
      </c>
      <c r="AW8" s="5" t="s">
        <v>63</v>
      </c>
      <c r="AX8" s="1" t="s">
        <v>4</v>
      </c>
    </row>
    <row r="9" spans="1:50" x14ac:dyDescent="0.3">
      <c r="A9" s="16" t="str">
        <f>IF(ISNUMBER(Q9), Q9, ".")</f>
        <v>.</v>
      </c>
      <c r="P9" s="1"/>
      <c r="Q9" s="16" t="s">
        <v>64</v>
      </c>
      <c r="R9" s="19">
        <v>36556</v>
      </c>
      <c r="S9" s="20">
        <v>179.3</v>
      </c>
      <c r="T9" s="20">
        <v>77.722999999999999</v>
      </c>
      <c r="U9" s="20">
        <v>144.30000000000001</v>
      </c>
      <c r="V9" s="20">
        <v>23.222000000000001</v>
      </c>
      <c r="W9" s="20">
        <v>180.9</v>
      </c>
      <c r="X9" s="20">
        <v>7.0449999999999999</v>
      </c>
      <c r="Y9" s="20">
        <v>196</v>
      </c>
      <c r="Z9" s="20">
        <v>20.497</v>
      </c>
      <c r="AA9" s="21">
        <v>206.0428</v>
      </c>
      <c r="AB9" s="1"/>
      <c r="AC9" s="2"/>
      <c r="AD9" s="2"/>
      <c r="AE9" s="2"/>
      <c r="AF9" s="2"/>
      <c r="AG9" s="2"/>
      <c r="AH9" s="2"/>
      <c r="AI9" s="1"/>
      <c r="AJ9" s="10">
        <f t="shared" ref="AJ9:AJ72" si="0">R9</f>
        <v>36556</v>
      </c>
      <c r="AK9" s="3"/>
      <c r="AL9" s="3"/>
      <c r="AM9" s="3"/>
      <c r="AN9" s="1"/>
      <c r="AO9" s="4"/>
      <c r="AP9" s="4"/>
      <c r="AQ9" s="4"/>
      <c r="AR9" s="1"/>
      <c r="AS9" s="11">
        <f t="shared" ref="AS9:AT33" si="1">AJ9</f>
        <v>36556</v>
      </c>
      <c r="AT9" s="12"/>
      <c r="AU9" s="12"/>
      <c r="AV9" s="12"/>
      <c r="AW9" s="12"/>
      <c r="AX9" s="1"/>
    </row>
    <row r="10" spans="1:50" x14ac:dyDescent="0.3">
      <c r="A10" s="16" t="s">
        <v>65</v>
      </c>
      <c r="P10" s="1"/>
      <c r="Q10" s="16" t="s">
        <v>65</v>
      </c>
      <c r="R10" s="19">
        <v>36585</v>
      </c>
      <c r="S10" s="20">
        <v>179.4</v>
      </c>
      <c r="T10" s="20">
        <v>77.575999999999993</v>
      </c>
      <c r="U10" s="20">
        <v>144.30000000000001</v>
      </c>
      <c r="V10" s="20">
        <v>23.178999999999998</v>
      </c>
      <c r="W10" s="20">
        <v>181.3</v>
      </c>
      <c r="X10" s="20">
        <v>7.0190000000000001</v>
      </c>
      <c r="Y10" s="20">
        <v>196.5</v>
      </c>
      <c r="Z10" s="20">
        <v>20.422999999999998</v>
      </c>
      <c r="AA10" s="21">
        <v>206.15209999999999</v>
      </c>
      <c r="AB10" s="1"/>
      <c r="AC10" s="13">
        <f t="shared" ref="AC10:AC73" si="2">(W10/W9 - 1)*100</f>
        <v>0.22111663902708578</v>
      </c>
      <c r="AD10" s="13">
        <f>$X10/($X10+$Z10)</f>
        <v>0.25577581808906058</v>
      </c>
      <c r="AE10" s="13">
        <f t="shared" ref="AE10:AE73" si="3">(Y10/Y9-1)*100</f>
        <v>0.25510204081633514</v>
      </c>
      <c r="AF10" s="13">
        <f>$Z10/($X10+$Z10)</f>
        <v>0.74422418191093942</v>
      </c>
      <c r="AG10" s="13">
        <f t="shared" ref="AG10:AG73" si="4">AC10*AD10+AE10*AF10</f>
        <v>0.24640939687060448</v>
      </c>
      <c r="AH10" s="13">
        <f t="shared" ref="AH10:AH73" si="5">X10+Z10</f>
        <v>27.442</v>
      </c>
      <c r="AI10" s="1"/>
      <c r="AJ10" s="10">
        <f t="shared" si="0"/>
        <v>36585</v>
      </c>
      <c r="AK10" s="14">
        <f t="shared" ref="AK10:AK73" si="6">(S10-S9)/S9*100</f>
        <v>5.5772448410482046E-2</v>
      </c>
      <c r="AL10" s="14">
        <f>AG10</f>
        <v>0.24640939687060448</v>
      </c>
      <c r="AM10" s="14">
        <f t="shared" ref="AM10:AM73" si="7">(U10-U9)/U9*100</f>
        <v>0</v>
      </c>
      <c r="AN10" s="1"/>
      <c r="AO10" s="15">
        <f t="shared" ref="AO10:AO73" si="8">AH10/T10</f>
        <v>0.35374342580179441</v>
      </c>
      <c r="AP10" s="15">
        <f t="shared" ref="AP10:AP73" si="9">V10/T10</f>
        <v>0.29879086315355263</v>
      </c>
      <c r="AQ10" s="15">
        <f>1-SUM(AO10:AP10)</f>
        <v>0.34746571104465296</v>
      </c>
      <c r="AR10" s="1"/>
      <c r="AS10" s="11">
        <f t="shared" si="1"/>
        <v>36585</v>
      </c>
      <c r="AT10" s="12">
        <f t="shared" si="1"/>
        <v>5.5772448410482046E-2</v>
      </c>
      <c r="AU10" s="12">
        <f t="shared" ref="AU10:AV33" si="10">AO10*AL10</f>
        <v>8.7165704198761587E-2</v>
      </c>
      <c r="AV10" s="12">
        <f t="shared" si="10"/>
        <v>0</v>
      </c>
      <c r="AW10" s="12">
        <f>AT10-AU10-AV10</f>
        <v>-3.1393255788279541E-2</v>
      </c>
      <c r="AX10" s="1"/>
    </row>
    <row r="11" spans="1:50" x14ac:dyDescent="0.3">
      <c r="A11" s="16" t="s">
        <v>66</v>
      </c>
      <c r="P11" s="1"/>
      <c r="Q11" s="16" t="s">
        <v>66</v>
      </c>
      <c r="R11" s="19">
        <v>36616</v>
      </c>
      <c r="S11" s="20">
        <v>180</v>
      </c>
      <c r="T11" s="20">
        <v>77.400000000000006</v>
      </c>
      <c r="U11" s="20">
        <v>144.6</v>
      </c>
      <c r="V11" s="20">
        <v>23.167000000000002</v>
      </c>
      <c r="W11" s="20">
        <v>181.9</v>
      </c>
      <c r="X11" s="20">
        <v>6.9820000000000002</v>
      </c>
      <c r="Y11" s="20">
        <v>196.9</v>
      </c>
      <c r="Z11" s="20">
        <v>20.292000000000002</v>
      </c>
      <c r="AA11" s="21">
        <v>207.1147</v>
      </c>
      <c r="AB11" s="1"/>
      <c r="AC11" s="13">
        <f t="shared" si="2"/>
        <v>0.3309431880860414</v>
      </c>
      <c r="AD11" s="13">
        <f t="shared" ref="AD11:AD74" si="11">$X11/($X11+$Z11)</f>
        <v>0.25599472024638847</v>
      </c>
      <c r="AE11" s="13">
        <f t="shared" si="3"/>
        <v>0.20356234096692294</v>
      </c>
      <c r="AF11" s="13">
        <f t="shared" ref="AF11:AF74" si="12">$Z11/($X11+$Z11)</f>
        <v>0.74400527975361153</v>
      </c>
      <c r="AG11" s="13">
        <f t="shared" si="4"/>
        <v>0.23617116528992965</v>
      </c>
      <c r="AH11" s="13">
        <f t="shared" si="5"/>
        <v>27.274000000000001</v>
      </c>
      <c r="AI11" s="1"/>
      <c r="AJ11" s="10">
        <f t="shared" si="0"/>
        <v>36616</v>
      </c>
      <c r="AK11" s="14">
        <f t="shared" si="6"/>
        <v>0.33444816053511389</v>
      </c>
      <c r="AL11" s="14">
        <f t="shared" ref="AL11:AL74" si="13">AG11</f>
        <v>0.23617116528992965</v>
      </c>
      <c r="AM11" s="14">
        <f t="shared" si="7"/>
        <v>0.20790020790019606</v>
      </c>
      <c r="AN11" s="1"/>
      <c r="AO11" s="15">
        <f t="shared" si="8"/>
        <v>0.35237726098191213</v>
      </c>
      <c r="AP11" s="15">
        <f t="shared" si="9"/>
        <v>0.29931524547803617</v>
      </c>
      <c r="AQ11" s="15">
        <f t="shared" ref="AQ11:AQ33" si="14">1-SUM(AO11:AP11)</f>
        <v>0.34830749354005164</v>
      </c>
      <c r="AR11" s="1"/>
      <c r="AS11" s="11">
        <f t="shared" si="1"/>
        <v>36616</v>
      </c>
      <c r="AT11" s="12">
        <f t="shared" si="1"/>
        <v>0.33444816053511389</v>
      </c>
      <c r="AU11" s="12">
        <f t="shared" si="10"/>
        <v>8.3221348347771854E-2</v>
      </c>
      <c r="AV11" s="12">
        <f t="shared" si="10"/>
        <v>6.2227701762581938E-2</v>
      </c>
      <c r="AW11" s="12">
        <f t="shared" ref="AW11:AW74" si="15">AT11-AU11-AV11</f>
        <v>0.18899911042476011</v>
      </c>
      <c r="AX11" s="1"/>
    </row>
    <row r="12" spans="1:50" x14ac:dyDescent="0.3">
      <c r="A12" s="16" t="s">
        <v>67</v>
      </c>
      <c r="P12" s="1"/>
      <c r="Q12" s="16" t="s">
        <v>67</v>
      </c>
      <c r="R12" s="19">
        <v>36646</v>
      </c>
      <c r="S12" s="20">
        <v>180.3</v>
      </c>
      <c r="T12" s="20">
        <v>77.495999999999995</v>
      </c>
      <c r="U12" s="20">
        <v>144.9</v>
      </c>
      <c r="V12" s="20">
        <v>23.251999999999999</v>
      </c>
      <c r="W12" s="20">
        <v>182.3</v>
      </c>
      <c r="X12" s="20">
        <v>6.9870000000000001</v>
      </c>
      <c r="Y12" s="20">
        <v>197.3</v>
      </c>
      <c r="Z12" s="20">
        <v>20.312999999999999</v>
      </c>
      <c r="AA12" s="21">
        <v>207.51249999999999</v>
      </c>
      <c r="AB12" s="1"/>
      <c r="AC12" s="13">
        <f t="shared" si="2"/>
        <v>0.21990104452995762</v>
      </c>
      <c r="AD12" s="13">
        <f t="shared" si="11"/>
        <v>0.25593406593406598</v>
      </c>
      <c r="AE12" s="13">
        <f t="shared" si="3"/>
        <v>0.20314880650076361</v>
      </c>
      <c r="AF12" s="13">
        <f t="shared" si="12"/>
        <v>0.74406593406593413</v>
      </c>
      <c r="AG12" s="13">
        <f t="shared" si="4"/>
        <v>0.20743627489307054</v>
      </c>
      <c r="AH12" s="13">
        <f t="shared" si="5"/>
        <v>27.299999999999997</v>
      </c>
      <c r="AI12" s="1"/>
      <c r="AJ12" s="10">
        <f t="shared" si="0"/>
        <v>36646</v>
      </c>
      <c r="AK12" s="14">
        <f t="shared" si="6"/>
        <v>0.16666666666667299</v>
      </c>
      <c r="AL12" s="14">
        <f t="shared" si="13"/>
        <v>0.20743627489307054</v>
      </c>
      <c r="AM12" s="14">
        <f t="shared" si="7"/>
        <v>0.20746887966805763</v>
      </c>
      <c r="AN12" s="1"/>
      <c r="AO12" s="15">
        <f t="shared" si="8"/>
        <v>0.35227624651594919</v>
      </c>
      <c r="AP12" s="15">
        <f t="shared" si="9"/>
        <v>0.30004129245380406</v>
      </c>
      <c r="AQ12" s="15">
        <f t="shared" si="14"/>
        <v>0.34768246103024669</v>
      </c>
      <c r="AR12" s="1"/>
      <c r="AS12" s="11">
        <f t="shared" si="1"/>
        <v>36646</v>
      </c>
      <c r="AT12" s="12">
        <f t="shared" si="1"/>
        <v>0.16666666666667299</v>
      </c>
      <c r="AU12" s="12">
        <f t="shared" si="10"/>
        <v>7.3074872310581518E-2</v>
      </c>
      <c r="AV12" s="12">
        <f t="shared" si="10"/>
        <v>6.2249230799546765E-2</v>
      </c>
      <c r="AW12" s="12">
        <f t="shared" si="15"/>
        <v>3.1342563556544703E-2</v>
      </c>
      <c r="AX12" s="1"/>
    </row>
    <row r="13" spans="1:50" x14ac:dyDescent="0.3">
      <c r="A13" s="16" t="s">
        <v>68</v>
      </c>
      <c r="P13" s="1"/>
      <c r="Q13" s="16" t="s">
        <v>68</v>
      </c>
      <c r="R13" s="19">
        <v>36677</v>
      </c>
      <c r="S13" s="20">
        <v>180.7</v>
      </c>
      <c r="T13" s="20">
        <v>77.436999999999998</v>
      </c>
      <c r="U13" s="20">
        <v>144.9</v>
      </c>
      <c r="V13" s="20">
        <v>23.167000000000002</v>
      </c>
      <c r="W13" s="20">
        <v>182.8</v>
      </c>
      <c r="X13" s="20">
        <v>6.9969999999999999</v>
      </c>
      <c r="Y13" s="20">
        <v>197.8</v>
      </c>
      <c r="Z13" s="20">
        <v>20.337</v>
      </c>
      <c r="AA13" s="21">
        <v>208.21809999999999</v>
      </c>
      <c r="AB13" s="1"/>
      <c r="AC13" s="13">
        <f t="shared" si="2"/>
        <v>0.27427317608337276</v>
      </c>
      <c r="AD13" s="13">
        <f t="shared" si="11"/>
        <v>0.25598156142533107</v>
      </c>
      <c r="AE13" s="13">
        <f t="shared" si="3"/>
        <v>0.25342118601114905</v>
      </c>
      <c r="AF13" s="13">
        <f t="shared" si="12"/>
        <v>0.74401843857466887</v>
      </c>
      <c r="AG13" s="13">
        <f t="shared" si="4"/>
        <v>0.25875891098866238</v>
      </c>
      <c r="AH13" s="13">
        <f t="shared" si="5"/>
        <v>27.334</v>
      </c>
      <c r="AI13" s="1"/>
      <c r="AJ13" s="10">
        <f t="shared" si="0"/>
        <v>36677</v>
      </c>
      <c r="AK13" s="14">
        <f t="shared" si="6"/>
        <v>0.22185246810869508</v>
      </c>
      <c r="AL13" s="14">
        <f t="shared" si="13"/>
        <v>0.25875891098866238</v>
      </c>
      <c r="AM13" s="14">
        <f t="shared" si="7"/>
        <v>0</v>
      </c>
      <c r="AN13" s="1"/>
      <c r="AO13" s="15">
        <f t="shared" si="8"/>
        <v>0.35298371579477511</v>
      </c>
      <c r="AP13" s="15">
        <f t="shared" si="9"/>
        <v>0.29917223032917084</v>
      </c>
      <c r="AQ13" s="15">
        <f t="shared" si="14"/>
        <v>0.3478440538760541</v>
      </c>
      <c r="AR13" s="1"/>
      <c r="AS13" s="11">
        <f t="shared" si="1"/>
        <v>36677</v>
      </c>
      <c r="AT13" s="12">
        <f t="shared" si="1"/>
        <v>0.22185246810869508</v>
      </c>
      <c r="AU13" s="12">
        <f t="shared" si="10"/>
        <v>9.1337681895787518E-2</v>
      </c>
      <c r="AV13" s="12">
        <f t="shared" si="10"/>
        <v>0</v>
      </c>
      <c r="AW13" s="12">
        <f t="shared" si="15"/>
        <v>0.13051478621290757</v>
      </c>
      <c r="AX13" s="1"/>
    </row>
    <row r="14" spans="1:50" x14ac:dyDescent="0.3">
      <c r="A14" s="16" t="s">
        <v>69</v>
      </c>
      <c r="P14" s="1"/>
      <c r="Q14" s="16" t="s">
        <v>69</v>
      </c>
      <c r="R14" s="19">
        <v>36707</v>
      </c>
      <c r="S14" s="20">
        <v>181.1</v>
      </c>
      <c r="T14" s="20">
        <v>77.034999999999997</v>
      </c>
      <c r="U14" s="20">
        <v>144.69999999999999</v>
      </c>
      <c r="V14" s="20">
        <v>22.873000000000001</v>
      </c>
      <c r="W14" s="20">
        <v>183.4</v>
      </c>
      <c r="X14" s="20">
        <v>6.976</v>
      </c>
      <c r="Y14" s="20">
        <v>198.4</v>
      </c>
      <c r="Z14" s="20">
        <v>20.28</v>
      </c>
      <c r="AA14" s="21">
        <v>209.0231</v>
      </c>
      <c r="AB14" s="1"/>
      <c r="AC14" s="13">
        <f t="shared" si="2"/>
        <v>0.32822757111596879</v>
      </c>
      <c r="AD14" s="13">
        <f t="shared" si="11"/>
        <v>0.25594364543586734</v>
      </c>
      <c r="AE14" s="13">
        <f t="shared" si="3"/>
        <v>0.30333670374114163</v>
      </c>
      <c r="AF14" s="13">
        <f t="shared" si="12"/>
        <v>0.74405635456413266</v>
      </c>
      <c r="AG14" s="13">
        <f t="shared" si="4"/>
        <v>0.30970736307511559</v>
      </c>
      <c r="AH14" s="13">
        <f t="shared" si="5"/>
        <v>27.256</v>
      </c>
      <c r="AI14" s="1"/>
      <c r="AJ14" s="10">
        <f t="shared" si="0"/>
        <v>36707</v>
      </c>
      <c r="AK14" s="14">
        <f t="shared" si="6"/>
        <v>0.22136137244051229</v>
      </c>
      <c r="AL14" s="14">
        <f t="shared" si="13"/>
        <v>0.30970736307511559</v>
      </c>
      <c r="AM14" s="14">
        <f t="shared" si="7"/>
        <v>-0.13802622498275849</v>
      </c>
      <c r="AN14" s="1"/>
      <c r="AO14" s="15">
        <f t="shared" si="8"/>
        <v>0.35381320179139353</v>
      </c>
      <c r="AP14" s="15">
        <f t="shared" si="9"/>
        <v>0.29691698578568188</v>
      </c>
      <c r="AQ14" s="15">
        <f t="shared" si="14"/>
        <v>0.34926981242292454</v>
      </c>
      <c r="AR14" s="1"/>
      <c r="AS14" s="11">
        <f t="shared" si="1"/>
        <v>36707</v>
      </c>
      <c r="AT14" s="12">
        <f t="shared" si="1"/>
        <v>0.22136137244051229</v>
      </c>
      <c r="AU14" s="12">
        <f t="shared" si="10"/>
        <v>0.10957855374797626</v>
      </c>
      <c r="AV14" s="12">
        <f t="shared" si="10"/>
        <v>-4.0982330681257027E-2</v>
      </c>
      <c r="AW14" s="12">
        <f t="shared" si="15"/>
        <v>0.15276514937379307</v>
      </c>
      <c r="AX14" s="1"/>
    </row>
    <row r="15" spans="1:50" x14ac:dyDescent="0.3">
      <c r="A15" s="16" t="s">
        <v>70</v>
      </c>
      <c r="P15" s="1"/>
      <c r="Q15" s="16" t="s">
        <v>70</v>
      </c>
      <c r="R15" s="19">
        <v>36738</v>
      </c>
      <c r="S15" s="20">
        <v>181.5</v>
      </c>
      <c r="T15" s="20">
        <v>77.006</v>
      </c>
      <c r="U15" s="20">
        <v>144.9</v>
      </c>
      <c r="V15" s="20">
        <v>22.731999999999999</v>
      </c>
      <c r="W15" s="20">
        <v>184.1</v>
      </c>
      <c r="X15" s="20">
        <v>6.9909999999999997</v>
      </c>
      <c r="Y15" s="20">
        <v>198.8</v>
      </c>
      <c r="Z15" s="20">
        <v>20.286000000000001</v>
      </c>
      <c r="AA15" s="21">
        <v>209.74870000000001</v>
      </c>
      <c r="AB15" s="1"/>
      <c r="AC15" s="13">
        <f t="shared" si="2"/>
        <v>0.38167938931297218</v>
      </c>
      <c r="AD15" s="13">
        <f t="shared" si="11"/>
        <v>0.25629651354621108</v>
      </c>
      <c r="AE15" s="13">
        <f t="shared" si="3"/>
        <v>0.20161290322580072</v>
      </c>
      <c r="AF15" s="13">
        <f t="shared" si="12"/>
        <v>0.74370348645378892</v>
      </c>
      <c r="AG15" s="13">
        <f t="shared" si="4"/>
        <v>0.24776331581646011</v>
      </c>
      <c r="AH15" s="13">
        <f t="shared" si="5"/>
        <v>27.277000000000001</v>
      </c>
      <c r="AI15" s="1"/>
      <c r="AJ15" s="10">
        <f t="shared" si="0"/>
        <v>36738</v>
      </c>
      <c r="AK15" s="14">
        <f t="shared" si="6"/>
        <v>0.22087244616234439</v>
      </c>
      <c r="AL15" s="14">
        <f t="shared" si="13"/>
        <v>0.24776331581646011</v>
      </c>
      <c r="AM15" s="14">
        <f t="shared" si="7"/>
        <v>0.1382170006910968</v>
      </c>
      <c r="AN15" s="1"/>
      <c r="AO15" s="15">
        <f t="shared" si="8"/>
        <v>0.35421915175440877</v>
      </c>
      <c r="AP15" s="15">
        <f t="shared" si="9"/>
        <v>0.29519777679661324</v>
      </c>
      <c r="AQ15" s="15">
        <f t="shared" si="14"/>
        <v>0.35058307144897793</v>
      </c>
      <c r="AR15" s="1"/>
      <c r="AS15" s="11">
        <f t="shared" si="1"/>
        <v>36738</v>
      </c>
      <c r="AT15" s="12">
        <f t="shared" si="1"/>
        <v>0.22087244616234439</v>
      </c>
      <c r="AU15" s="12">
        <f t="shared" si="10"/>
        <v>8.7762511564366194E-2</v>
      </c>
      <c r="AV15" s="12">
        <f t="shared" si="10"/>
        <v>4.0801351319507732E-2</v>
      </c>
      <c r="AW15" s="12">
        <f t="shared" si="15"/>
        <v>9.2308583278470469E-2</v>
      </c>
      <c r="AX15" s="1"/>
    </row>
    <row r="16" spans="1:50" x14ac:dyDescent="0.3">
      <c r="A16" s="16" t="s">
        <v>71</v>
      </c>
      <c r="P16" s="1"/>
      <c r="Q16" s="16" t="s">
        <v>71</v>
      </c>
      <c r="R16" s="19">
        <v>36769</v>
      </c>
      <c r="S16" s="20">
        <v>181.9</v>
      </c>
      <c r="T16" s="20">
        <v>77.191999999999993</v>
      </c>
      <c r="U16" s="20">
        <v>144.80000000000001</v>
      </c>
      <c r="V16" s="20">
        <v>22.704999999999998</v>
      </c>
      <c r="W16" s="20">
        <v>184.8</v>
      </c>
      <c r="X16" s="20">
        <v>7.016</v>
      </c>
      <c r="Y16" s="20">
        <v>199.3</v>
      </c>
      <c r="Z16" s="20">
        <v>20.344000000000001</v>
      </c>
      <c r="AA16" s="21">
        <v>210.60310000000001</v>
      </c>
      <c r="AB16" s="1"/>
      <c r="AC16" s="13">
        <f t="shared" si="2"/>
        <v>0.38022813688214363</v>
      </c>
      <c r="AD16" s="13">
        <f t="shared" si="11"/>
        <v>0.25643274853801168</v>
      </c>
      <c r="AE16" s="13">
        <f t="shared" si="3"/>
        <v>0.25150905432596016</v>
      </c>
      <c r="AF16" s="13">
        <f t="shared" si="12"/>
        <v>0.74356725146198832</v>
      </c>
      <c r="AG16" s="13">
        <f t="shared" si="4"/>
        <v>0.28451684245513353</v>
      </c>
      <c r="AH16" s="13">
        <f t="shared" si="5"/>
        <v>27.36</v>
      </c>
      <c r="AI16" s="1"/>
      <c r="AJ16" s="10">
        <f t="shared" si="0"/>
        <v>36769</v>
      </c>
      <c r="AK16" s="14">
        <f t="shared" si="6"/>
        <v>0.22038567493113262</v>
      </c>
      <c r="AL16" s="14">
        <f t="shared" si="13"/>
        <v>0.28451684245513353</v>
      </c>
      <c r="AM16" s="14">
        <f t="shared" si="7"/>
        <v>-6.9013112491369433E-2</v>
      </c>
      <c r="AN16" s="1"/>
      <c r="AO16" s="15">
        <f t="shared" si="8"/>
        <v>0.35444087470204166</v>
      </c>
      <c r="AP16" s="15">
        <f t="shared" si="9"/>
        <v>0.29413669810343041</v>
      </c>
      <c r="AQ16" s="15">
        <f t="shared" si="14"/>
        <v>0.35142242719452788</v>
      </c>
      <c r="AR16" s="1"/>
      <c r="AS16" s="11">
        <f t="shared" si="1"/>
        <v>36769</v>
      </c>
      <c r="AT16" s="12">
        <f t="shared" si="1"/>
        <v>0.22038567493113262</v>
      </c>
      <c r="AU16" s="12">
        <f t="shared" si="10"/>
        <v>0.10084439850726051</v>
      </c>
      <c r="AV16" s="12">
        <f t="shared" si="10"/>
        <v>-2.0299289034052013E-2</v>
      </c>
      <c r="AW16" s="12">
        <f t="shared" si="15"/>
        <v>0.13984056545792412</v>
      </c>
      <c r="AX16" s="1"/>
    </row>
    <row r="17" spans="1:50" x14ac:dyDescent="0.3">
      <c r="A17" s="16" t="s">
        <v>72</v>
      </c>
      <c r="P17" s="1"/>
      <c r="Q17" s="16" t="s">
        <v>72</v>
      </c>
      <c r="R17" s="19">
        <v>36799</v>
      </c>
      <c r="S17" s="20">
        <v>182.3</v>
      </c>
      <c r="T17" s="20">
        <v>77.010000000000005</v>
      </c>
      <c r="U17" s="20">
        <v>145.19999999999999</v>
      </c>
      <c r="V17" s="20">
        <v>22.811</v>
      </c>
      <c r="W17" s="20">
        <v>185.4</v>
      </c>
      <c r="X17" s="20">
        <v>7.0039999999999996</v>
      </c>
      <c r="Y17" s="20">
        <v>199.9</v>
      </c>
      <c r="Z17" s="20">
        <v>20.3</v>
      </c>
      <c r="AA17" s="21">
        <v>210.78190000000001</v>
      </c>
      <c r="AB17" s="1"/>
      <c r="AC17" s="13">
        <f t="shared" si="2"/>
        <v>0.32467532467532756</v>
      </c>
      <c r="AD17" s="13">
        <f t="shared" si="11"/>
        <v>0.25651919132727802</v>
      </c>
      <c r="AE17" s="13">
        <f t="shared" si="3"/>
        <v>0.30105368790767084</v>
      </c>
      <c r="AF17" s="13">
        <f t="shared" si="12"/>
        <v>0.74348080867272193</v>
      </c>
      <c r="AG17" s="13">
        <f t="shared" si="4"/>
        <v>0.30711309106913681</v>
      </c>
      <c r="AH17" s="13">
        <f t="shared" si="5"/>
        <v>27.304000000000002</v>
      </c>
      <c r="AI17" s="1"/>
      <c r="AJ17" s="10">
        <f t="shared" si="0"/>
        <v>36799</v>
      </c>
      <c r="AK17" s="14">
        <f t="shared" si="6"/>
        <v>0.21990104452996465</v>
      </c>
      <c r="AL17" s="14">
        <f t="shared" si="13"/>
        <v>0.30711309106913681</v>
      </c>
      <c r="AM17" s="14">
        <f t="shared" si="7"/>
        <v>0.27624309392263624</v>
      </c>
      <c r="AN17" s="1"/>
      <c r="AO17" s="15">
        <f t="shared" si="8"/>
        <v>0.35455135696662771</v>
      </c>
      <c r="AP17" s="15">
        <f t="shared" si="9"/>
        <v>0.29620828463835863</v>
      </c>
      <c r="AQ17" s="15">
        <f t="shared" si="14"/>
        <v>0.34924035839501366</v>
      </c>
      <c r="AR17" s="1"/>
      <c r="AS17" s="11">
        <f t="shared" si="1"/>
        <v>36799</v>
      </c>
      <c r="AT17" s="12">
        <f t="shared" si="1"/>
        <v>0.21990104452996465</v>
      </c>
      <c r="AU17" s="12">
        <f t="shared" si="10"/>
        <v>0.10888736318077796</v>
      </c>
      <c r="AV17" s="12">
        <f t="shared" si="10"/>
        <v>8.1825492994017077E-2</v>
      </c>
      <c r="AW17" s="12">
        <f t="shared" si="15"/>
        <v>2.9188188355169606E-2</v>
      </c>
      <c r="AX17" s="1"/>
    </row>
    <row r="18" spans="1:50" x14ac:dyDescent="0.3">
      <c r="A18" s="16" t="s">
        <v>73</v>
      </c>
      <c r="P18" s="1"/>
      <c r="Q18" s="16" t="s">
        <v>73</v>
      </c>
      <c r="R18" s="19">
        <v>36830</v>
      </c>
      <c r="S18" s="20">
        <v>182.6</v>
      </c>
      <c r="T18" s="20">
        <v>77.108000000000004</v>
      </c>
      <c r="U18" s="20">
        <v>144.9</v>
      </c>
      <c r="V18" s="20">
        <v>22.841999999999999</v>
      </c>
      <c r="W18" s="20">
        <v>186.1</v>
      </c>
      <c r="X18" s="20">
        <v>7.0229999999999997</v>
      </c>
      <c r="Y18" s="20">
        <v>200.5</v>
      </c>
      <c r="Z18" s="20">
        <v>20.329999999999998</v>
      </c>
      <c r="AA18" s="21">
        <v>211.14009999999999</v>
      </c>
      <c r="AB18" s="1"/>
      <c r="AC18" s="13">
        <f t="shared" si="2"/>
        <v>0.37756202804746231</v>
      </c>
      <c r="AD18" s="13">
        <f t="shared" si="11"/>
        <v>0.25675428654992138</v>
      </c>
      <c r="AE18" s="13">
        <f t="shared" si="3"/>
        <v>0.30015007503751967</v>
      </c>
      <c r="AF18" s="13">
        <f t="shared" si="12"/>
        <v>0.74324571345007862</v>
      </c>
      <c r="AG18" s="13">
        <f t="shared" si="4"/>
        <v>0.32002592580302353</v>
      </c>
      <c r="AH18" s="13">
        <f t="shared" si="5"/>
        <v>27.352999999999998</v>
      </c>
      <c r="AI18" s="1"/>
      <c r="AJ18" s="10">
        <f t="shared" si="0"/>
        <v>36830</v>
      </c>
      <c r="AK18" s="14">
        <f t="shared" si="6"/>
        <v>0.16456390565001805</v>
      </c>
      <c r="AL18" s="14">
        <f t="shared" si="13"/>
        <v>0.32002592580302353</v>
      </c>
      <c r="AM18" s="14">
        <f t="shared" si="7"/>
        <v>-0.20661157024792215</v>
      </c>
      <c r="AN18" s="1"/>
      <c r="AO18" s="15">
        <f t="shared" si="8"/>
        <v>0.35473621414120449</v>
      </c>
      <c r="AP18" s="15">
        <f t="shared" si="9"/>
        <v>0.29623385381542766</v>
      </c>
      <c r="AQ18" s="15">
        <f t="shared" si="14"/>
        <v>0.34902993204336785</v>
      </c>
      <c r="AR18" s="1"/>
      <c r="AS18" s="11">
        <f t="shared" si="1"/>
        <v>36830</v>
      </c>
      <c r="AT18" s="12">
        <f t="shared" si="1"/>
        <v>0.16456390565001805</v>
      </c>
      <c r="AU18" s="12">
        <f t="shared" si="10"/>
        <v>0.11352478534639857</v>
      </c>
      <c r="AV18" s="12">
        <f t="shared" si="10"/>
        <v>-6.1205341697398934E-2</v>
      </c>
      <c r="AW18" s="12">
        <f t="shared" si="15"/>
        <v>0.11224446200101842</v>
      </c>
      <c r="AX18" s="1"/>
    </row>
    <row r="19" spans="1:50" x14ac:dyDescent="0.3">
      <c r="A19" s="16" t="s">
        <v>74</v>
      </c>
      <c r="P19" s="1"/>
      <c r="Q19" s="16" t="s">
        <v>74</v>
      </c>
      <c r="R19" s="19">
        <v>36860</v>
      </c>
      <c r="S19" s="20">
        <v>183.1</v>
      </c>
      <c r="T19" s="20">
        <v>77.158000000000001</v>
      </c>
      <c r="U19" s="20">
        <v>145.4</v>
      </c>
      <c r="V19" s="20">
        <v>22.896999999999998</v>
      </c>
      <c r="W19" s="20">
        <v>186.7</v>
      </c>
      <c r="X19" s="20">
        <v>7.0449999999999999</v>
      </c>
      <c r="Y19" s="20">
        <v>201</v>
      </c>
      <c r="Z19" s="20">
        <v>20.384</v>
      </c>
      <c r="AA19" s="21">
        <v>211.81659999999999</v>
      </c>
      <c r="AB19" s="1"/>
      <c r="AC19" s="13">
        <f t="shared" si="2"/>
        <v>0.32240730789898642</v>
      </c>
      <c r="AD19" s="13">
        <f t="shared" si="11"/>
        <v>0.25684494513106565</v>
      </c>
      <c r="AE19" s="13">
        <f t="shared" si="3"/>
        <v>0.24937655860348684</v>
      </c>
      <c r="AF19" s="13">
        <f t="shared" si="12"/>
        <v>0.74315505486893429</v>
      </c>
      <c r="AG19" s="13">
        <f t="shared" si="4"/>
        <v>0.26813413739917002</v>
      </c>
      <c r="AH19" s="13">
        <f t="shared" si="5"/>
        <v>27.429000000000002</v>
      </c>
      <c r="AI19" s="1"/>
      <c r="AJ19" s="10">
        <f t="shared" si="0"/>
        <v>36860</v>
      </c>
      <c r="AK19" s="14">
        <f t="shared" si="6"/>
        <v>0.2738225629791895</v>
      </c>
      <c r="AL19" s="14">
        <f t="shared" si="13"/>
        <v>0.26813413739917002</v>
      </c>
      <c r="AM19" s="14">
        <f t="shared" si="7"/>
        <v>0.34506556245686681</v>
      </c>
      <c r="AN19" s="1"/>
      <c r="AO19" s="15">
        <f t="shared" si="8"/>
        <v>0.3554913294797688</v>
      </c>
      <c r="AP19" s="15">
        <f t="shared" si="9"/>
        <v>0.29675471111226315</v>
      </c>
      <c r="AQ19" s="15">
        <f t="shared" si="14"/>
        <v>0.34775395940796805</v>
      </c>
      <c r="AR19" s="1"/>
      <c r="AS19" s="11">
        <f t="shared" si="1"/>
        <v>36860</v>
      </c>
      <c r="AT19" s="12">
        <f t="shared" si="1"/>
        <v>0.2738225629791895</v>
      </c>
      <c r="AU19" s="12">
        <f t="shared" si="10"/>
        <v>9.5319360982941956E-2</v>
      </c>
      <c r="AV19" s="12">
        <f t="shared" si="10"/>
        <v>0.10239983130167811</v>
      </c>
      <c r="AW19" s="12">
        <f t="shared" si="15"/>
        <v>7.6103370694569419E-2</v>
      </c>
      <c r="AX19" s="1"/>
    </row>
    <row r="20" spans="1:50" x14ac:dyDescent="0.3">
      <c r="A20" s="16" t="s">
        <v>75</v>
      </c>
      <c r="P20" s="1"/>
      <c r="Q20" s="16" t="s">
        <v>75</v>
      </c>
      <c r="R20" s="19">
        <v>36891</v>
      </c>
      <c r="S20" s="20">
        <v>183.3</v>
      </c>
      <c r="T20" s="20">
        <v>77.102000000000004</v>
      </c>
      <c r="U20" s="20">
        <v>145.30000000000001</v>
      </c>
      <c r="V20" s="20">
        <v>22.768000000000001</v>
      </c>
      <c r="W20" s="20">
        <v>187.4</v>
      </c>
      <c r="X20" s="20">
        <v>7.0789999999999997</v>
      </c>
      <c r="Y20" s="20">
        <v>201.6</v>
      </c>
      <c r="Z20" s="20">
        <v>20.46</v>
      </c>
      <c r="AA20" s="21">
        <v>211.9632</v>
      </c>
      <c r="AB20" s="1"/>
      <c r="AC20" s="13">
        <f t="shared" si="2"/>
        <v>0.37493304767006741</v>
      </c>
      <c r="AD20" s="13">
        <f t="shared" si="11"/>
        <v>0.25705363302952172</v>
      </c>
      <c r="AE20" s="13">
        <f t="shared" si="3"/>
        <v>0.29850746268655914</v>
      </c>
      <c r="AF20" s="13">
        <f t="shared" si="12"/>
        <v>0.74294636697047822</v>
      </c>
      <c r="AG20" s="13">
        <f t="shared" si="4"/>
        <v>0.31815293696297642</v>
      </c>
      <c r="AH20" s="13">
        <f t="shared" si="5"/>
        <v>27.539000000000001</v>
      </c>
      <c r="AI20" s="1"/>
      <c r="AJ20" s="10">
        <f t="shared" si="0"/>
        <v>36891</v>
      </c>
      <c r="AK20" s="14">
        <f t="shared" si="6"/>
        <v>0.10922992900055546</v>
      </c>
      <c r="AL20" s="14">
        <f t="shared" si="13"/>
        <v>0.31815293696297642</v>
      </c>
      <c r="AM20" s="14">
        <f t="shared" si="7"/>
        <v>-6.8775790921591681E-2</v>
      </c>
      <c r="AN20" s="1"/>
      <c r="AO20" s="15">
        <f t="shared" si="8"/>
        <v>0.35717620813986667</v>
      </c>
      <c r="AP20" s="15">
        <f t="shared" si="9"/>
        <v>0.29529713885502323</v>
      </c>
      <c r="AQ20" s="15">
        <f t="shared" si="14"/>
        <v>0.3475266530051101</v>
      </c>
      <c r="AR20" s="1"/>
      <c r="AS20" s="11">
        <f t="shared" si="1"/>
        <v>36891</v>
      </c>
      <c r="AT20" s="12">
        <f t="shared" si="1"/>
        <v>0.10922992900055546</v>
      </c>
      <c r="AU20" s="12">
        <f t="shared" si="10"/>
        <v>0.11363665963299795</v>
      </c>
      <c r="AV20" s="12">
        <f t="shared" si="10"/>
        <v>-2.0309294281637306E-2</v>
      </c>
      <c r="AW20" s="12">
        <f t="shared" si="15"/>
        <v>1.5902563649194821E-2</v>
      </c>
      <c r="AX20" s="1"/>
    </row>
    <row r="21" spans="1:50" x14ac:dyDescent="0.3">
      <c r="A21" s="16" t="s">
        <v>76</v>
      </c>
      <c r="P21" s="1"/>
      <c r="Q21" s="16" t="s">
        <v>76</v>
      </c>
      <c r="R21" s="19">
        <v>36922</v>
      </c>
      <c r="S21" s="20">
        <v>183.9</v>
      </c>
      <c r="T21" s="20">
        <v>76.903999999999996</v>
      </c>
      <c r="U21" s="20">
        <v>145.5</v>
      </c>
      <c r="V21" s="20">
        <v>22.576000000000001</v>
      </c>
      <c r="W21" s="20">
        <v>188</v>
      </c>
      <c r="X21" s="20">
        <v>7.0590000000000002</v>
      </c>
      <c r="Y21" s="20">
        <v>202.2</v>
      </c>
      <c r="Z21" s="20">
        <v>20.393999999999998</v>
      </c>
      <c r="AA21" s="21">
        <v>213.1865</v>
      </c>
      <c r="AB21" s="1"/>
      <c r="AC21" s="13">
        <f t="shared" si="2"/>
        <v>0.32017075773744796</v>
      </c>
      <c r="AD21" s="13">
        <f t="shared" si="11"/>
        <v>0.2571303682657633</v>
      </c>
      <c r="AE21" s="13">
        <f t="shared" si="3"/>
        <v>0.29761904761904656</v>
      </c>
      <c r="AF21" s="13">
        <f t="shared" si="12"/>
        <v>0.7428696317342367</v>
      </c>
      <c r="AG21" s="13">
        <f t="shared" si="4"/>
        <v>0.30341777714681384</v>
      </c>
      <c r="AH21" s="13">
        <f t="shared" si="5"/>
        <v>27.452999999999999</v>
      </c>
      <c r="AI21" s="1"/>
      <c r="AJ21" s="10">
        <f t="shared" si="0"/>
        <v>36922</v>
      </c>
      <c r="AK21" s="14">
        <f t="shared" si="6"/>
        <v>0.32733224222585616</v>
      </c>
      <c r="AL21" s="14">
        <f t="shared" si="13"/>
        <v>0.30341777714681384</v>
      </c>
      <c r="AM21" s="14">
        <f t="shared" si="7"/>
        <v>0.13764624913970311</v>
      </c>
      <c r="AN21" s="1"/>
      <c r="AO21" s="15">
        <f t="shared" si="8"/>
        <v>0.35697753042754604</v>
      </c>
      <c r="AP21" s="15">
        <f t="shared" si="9"/>
        <v>0.29356080307916366</v>
      </c>
      <c r="AQ21" s="15">
        <f t="shared" si="14"/>
        <v>0.34946166649329036</v>
      </c>
      <c r="AR21" s="1"/>
      <c r="AS21" s="11">
        <f t="shared" si="1"/>
        <v>36922</v>
      </c>
      <c r="AT21" s="12">
        <f t="shared" si="1"/>
        <v>0.32733224222585616</v>
      </c>
      <c r="AU21" s="12">
        <f t="shared" si="10"/>
        <v>0.10831332877368512</v>
      </c>
      <c r="AV21" s="12">
        <f t="shared" si="10"/>
        <v>4.0407543438285884E-2</v>
      </c>
      <c r="AW21" s="12">
        <f t="shared" si="15"/>
        <v>0.17861137001388516</v>
      </c>
      <c r="AX21" s="1"/>
    </row>
    <row r="22" spans="1:50" x14ac:dyDescent="0.3">
      <c r="A22" s="16" t="s">
        <v>77</v>
      </c>
      <c r="P22" s="1"/>
      <c r="Q22" s="16" t="s">
        <v>77</v>
      </c>
      <c r="R22" s="19">
        <v>36950</v>
      </c>
      <c r="S22" s="20">
        <v>184.4</v>
      </c>
      <c r="T22" s="20">
        <v>76.991</v>
      </c>
      <c r="U22" s="20">
        <v>145.6</v>
      </c>
      <c r="V22" s="20">
        <v>22.596</v>
      </c>
      <c r="W22" s="20">
        <v>188.7</v>
      </c>
      <c r="X22" s="20">
        <v>7.0540000000000003</v>
      </c>
      <c r="Y22" s="20">
        <v>202.8</v>
      </c>
      <c r="Z22" s="20">
        <v>20.358000000000001</v>
      </c>
      <c r="AA22" s="21">
        <v>213.7535</v>
      </c>
      <c r="AB22" s="1"/>
      <c r="AC22" s="13">
        <f t="shared" si="2"/>
        <v>0.37234042553191404</v>
      </c>
      <c r="AD22" s="13">
        <f t="shared" si="11"/>
        <v>0.25733255508536407</v>
      </c>
      <c r="AE22" s="13">
        <f t="shared" si="3"/>
        <v>0.29673590504453173</v>
      </c>
      <c r="AF22" s="13">
        <f t="shared" si="12"/>
        <v>0.74266744491463599</v>
      </c>
      <c r="AG22" s="13">
        <f t="shared" si="4"/>
        <v>0.31619140947755359</v>
      </c>
      <c r="AH22" s="13">
        <f t="shared" si="5"/>
        <v>27.411999999999999</v>
      </c>
      <c r="AI22" s="1"/>
      <c r="AJ22" s="10">
        <f t="shared" si="0"/>
        <v>36950</v>
      </c>
      <c r="AK22" s="14">
        <f t="shared" si="6"/>
        <v>0.27188689505165847</v>
      </c>
      <c r="AL22" s="14">
        <f t="shared" si="13"/>
        <v>0.31619140947755359</v>
      </c>
      <c r="AM22" s="14">
        <f t="shared" si="7"/>
        <v>6.8728522336765852E-2</v>
      </c>
      <c r="AN22" s="1"/>
      <c r="AO22" s="15">
        <f t="shared" si="8"/>
        <v>0.35604161525373096</v>
      </c>
      <c r="AP22" s="15">
        <f t="shared" si="9"/>
        <v>0.29348884934602748</v>
      </c>
      <c r="AQ22" s="15">
        <f t="shared" si="14"/>
        <v>0.35046953540024162</v>
      </c>
      <c r="AR22" s="1"/>
      <c r="AS22" s="11">
        <f t="shared" si="1"/>
        <v>36950</v>
      </c>
      <c r="AT22" s="12">
        <f t="shared" si="1"/>
        <v>0.27188689505165847</v>
      </c>
      <c r="AU22" s="12">
        <f t="shared" si="10"/>
        <v>0.11257730015974203</v>
      </c>
      <c r="AV22" s="12">
        <f t="shared" si="10"/>
        <v>2.0171054937870157E-2</v>
      </c>
      <c r="AW22" s="12">
        <f t="shared" si="15"/>
        <v>0.13913853995404626</v>
      </c>
      <c r="AX22" s="1"/>
    </row>
    <row r="23" spans="1:50" x14ac:dyDescent="0.3">
      <c r="A23" s="16" t="s">
        <v>78</v>
      </c>
      <c r="P23" s="1"/>
      <c r="Q23" s="16" t="s">
        <v>78</v>
      </c>
      <c r="R23" s="19">
        <v>36981</v>
      </c>
      <c r="S23" s="20">
        <v>184.7</v>
      </c>
      <c r="T23" s="20">
        <v>77.162000000000006</v>
      </c>
      <c r="U23" s="20">
        <v>145.5</v>
      </c>
      <c r="V23" s="20">
        <v>22.64</v>
      </c>
      <c r="W23" s="20">
        <v>189.5</v>
      </c>
      <c r="X23" s="20">
        <v>7.0620000000000003</v>
      </c>
      <c r="Y23" s="20">
        <v>203.6</v>
      </c>
      <c r="Z23" s="20">
        <v>20.38</v>
      </c>
      <c r="AA23" s="21">
        <v>214.3407</v>
      </c>
      <c r="AB23" s="1"/>
      <c r="AC23" s="13">
        <f t="shared" si="2"/>
        <v>0.42395336512983661</v>
      </c>
      <c r="AD23" s="13">
        <f t="shared" si="11"/>
        <v>0.25734275927410538</v>
      </c>
      <c r="AE23" s="13">
        <f t="shared" si="3"/>
        <v>0.39447731755424265</v>
      </c>
      <c r="AF23" s="13">
        <f t="shared" si="12"/>
        <v>0.74265724072589456</v>
      </c>
      <c r="AG23" s="13">
        <f t="shared" si="4"/>
        <v>0.40206276496984078</v>
      </c>
      <c r="AH23" s="13">
        <f t="shared" si="5"/>
        <v>27.442</v>
      </c>
      <c r="AI23" s="1"/>
      <c r="AJ23" s="10">
        <f t="shared" si="0"/>
        <v>36981</v>
      </c>
      <c r="AK23" s="14">
        <f t="shared" si="6"/>
        <v>0.16268980477222503</v>
      </c>
      <c r="AL23" s="14">
        <f t="shared" si="13"/>
        <v>0.40206276496984078</v>
      </c>
      <c r="AM23" s="14">
        <f t="shared" si="7"/>
        <v>-6.8681318681314787E-2</v>
      </c>
      <c r="AN23" s="1"/>
      <c r="AO23" s="15">
        <f t="shared" si="8"/>
        <v>0.35564137788030376</v>
      </c>
      <c r="AP23" s="15">
        <f t="shared" si="9"/>
        <v>0.29340867266270959</v>
      </c>
      <c r="AQ23" s="15">
        <f t="shared" si="14"/>
        <v>0.35094994945698665</v>
      </c>
      <c r="AR23" s="1"/>
      <c r="AS23" s="11">
        <f t="shared" si="1"/>
        <v>36981</v>
      </c>
      <c r="AT23" s="12">
        <f t="shared" si="1"/>
        <v>0.16268980477222503</v>
      </c>
      <c r="AU23" s="12">
        <f t="shared" si="10"/>
        <v>0.14299015572823889</v>
      </c>
      <c r="AV23" s="12">
        <f t="shared" si="10"/>
        <v>-2.0151694551009132E-2</v>
      </c>
      <c r="AW23" s="12">
        <f t="shared" si="15"/>
        <v>3.9851343594995266E-2</v>
      </c>
      <c r="AX23" s="1"/>
    </row>
    <row r="24" spans="1:50" x14ac:dyDescent="0.3">
      <c r="A24" s="16" t="s">
        <v>79</v>
      </c>
      <c r="P24" s="1"/>
      <c r="Q24" s="16" t="s">
        <v>79</v>
      </c>
      <c r="R24" s="19">
        <v>37011</v>
      </c>
      <c r="S24" s="20">
        <v>185.1</v>
      </c>
      <c r="T24" s="20">
        <v>77.009</v>
      </c>
      <c r="U24" s="20">
        <v>145.5</v>
      </c>
      <c r="V24" s="20">
        <v>22.616</v>
      </c>
      <c r="W24" s="20">
        <v>190.2</v>
      </c>
      <c r="X24" s="20">
        <v>7.06</v>
      </c>
      <c r="Y24" s="20">
        <v>204.3</v>
      </c>
      <c r="Z24" s="20">
        <v>20.367999999999999</v>
      </c>
      <c r="AA24" s="21">
        <v>214.61959999999999</v>
      </c>
      <c r="AB24" s="1"/>
      <c r="AC24" s="13">
        <f t="shared" si="2"/>
        <v>0.36939313984167832</v>
      </c>
      <c r="AD24" s="13">
        <f t="shared" si="11"/>
        <v>0.25740119585824706</v>
      </c>
      <c r="AE24" s="13">
        <f t="shared" si="3"/>
        <v>0.34381139489194634</v>
      </c>
      <c r="AF24" s="13">
        <f t="shared" si="12"/>
        <v>0.74259880414175294</v>
      </c>
      <c r="AG24" s="13">
        <f t="shared" si="4"/>
        <v>0.35039616663414802</v>
      </c>
      <c r="AH24" s="13">
        <f t="shared" si="5"/>
        <v>27.427999999999997</v>
      </c>
      <c r="AI24" s="1"/>
      <c r="AJ24" s="10">
        <f t="shared" si="0"/>
        <v>37011</v>
      </c>
      <c r="AK24" s="14">
        <f t="shared" si="6"/>
        <v>0.21656740660530899</v>
      </c>
      <c r="AL24" s="14">
        <f t="shared" si="13"/>
        <v>0.35039616663414802</v>
      </c>
      <c r="AM24" s="14">
        <f t="shared" si="7"/>
        <v>0</v>
      </c>
      <c r="AN24" s="1"/>
      <c r="AO24" s="15">
        <f t="shared" si="8"/>
        <v>0.35616616239660298</v>
      </c>
      <c r="AP24" s="15">
        <f t="shared" si="9"/>
        <v>0.29367995948525494</v>
      </c>
      <c r="AQ24" s="15">
        <f t="shared" si="14"/>
        <v>0.35015387811814214</v>
      </c>
      <c r="AR24" s="1"/>
      <c r="AS24" s="11">
        <f t="shared" si="1"/>
        <v>37011</v>
      </c>
      <c r="AT24" s="12">
        <f t="shared" si="1"/>
        <v>0.21656740660530899</v>
      </c>
      <c r="AU24" s="12">
        <f t="shared" si="10"/>
        <v>0.12479925798856513</v>
      </c>
      <c r="AV24" s="12">
        <f t="shared" si="10"/>
        <v>0</v>
      </c>
      <c r="AW24" s="12">
        <f t="shared" si="15"/>
        <v>9.1768148616743858E-2</v>
      </c>
      <c r="AX24" s="1"/>
    </row>
    <row r="25" spans="1:50" x14ac:dyDescent="0.3">
      <c r="A25" s="16" t="s">
        <v>80</v>
      </c>
      <c r="P25" s="1"/>
      <c r="Q25" s="16" t="s">
        <v>80</v>
      </c>
      <c r="R25" s="19">
        <v>37042</v>
      </c>
      <c r="S25" s="20">
        <v>185.3</v>
      </c>
      <c r="T25" s="20">
        <v>76.652000000000001</v>
      </c>
      <c r="U25" s="20">
        <v>145.1</v>
      </c>
      <c r="V25" s="20">
        <v>22.388999999999999</v>
      </c>
      <c r="W25" s="20">
        <v>191.1</v>
      </c>
      <c r="X25" s="20">
        <v>7.0579999999999998</v>
      </c>
      <c r="Y25" s="20">
        <v>205.1</v>
      </c>
      <c r="Z25" s="20">
        <v>20.350999999999999</v>
      </c>
      <c r="AA25" s="21">
        <v>214.96799999999999</v>
      </c>
      <c r="AB25" s="1"/>
      <c r="AC25" s="13">
        <f t="shared" si="2"/>
        <v>0.47318611987381409</v>
      </c>
      <c r="AD25" s="13">
        <f t="shared" si="11"/>
        <v>0.25750665839687692</v>
      </c>
      <c r="AE25" s="13">
        <f t="shared" si="3"/>
        <v>0.39158100832108467</v>
      </c>
      <c r="AF25" s="13">
        <f t="shared" si="12"/>
        <v>0.74249334160312308</v>
      </c>
      <c r="AG25" s="13">
        <f t="shared" si="4"/>
        <v>0.41259486790513239</v>
      </c>
      <c r="AH25" s="13">
        <f t="shared" si="5"/>
        <v>27.408999999999999</v>
      </c>
      <c r="AI25" s="1"/>
      <c r="AJ25" s="10">
        <f t="shared" si="0"/>
        <v>37042</v>
      </c>
      <c r="AK25" s="14">
        <f t="shared" si="6"/>
        <v>0.10804970286332634</v>
      </c>
      <c r="AL25" s="14">
        <f t="shared" si="13"/>
        <v>0.41259486790513239</v>
      </c>
      <c r="AM25" s="14">
        <f t="shared" si="7"/>
        <v>-0.27491408934708295</v>
      </c>
      <c r="AN25" s="1"/>
      <c r="AO25" s="15">
        <f t="shared" si="8"/>
        <v>0.35757710170641338</v>
      </c>
      <c r="AP25" s="15">
        <f t="shared" si="9"/>
        <v>0.29208631216406616</v>
      </c>
      <c r="AQ25" s="15">
        <f t="shared" si="14"/>
        <v>0.35033658612952046</v>
      </c>
      <c r="AR25" s="1"/>
      <c r="AS25" s="11">
        <f t="shared" si="1"/>
        <v>37042</v>
      </c>
      <c r="AT25" s="12">
        <f t="shared" si="1"/>
        <v>0.10804970286332634</v>
      </c>
      <c r="AU25" s="12">
        <f t="shared" si="10"/>
        <v>0.14753447704445771</v>
      </c>
      <c r="AV25" s="12">
        <f t="shared" si="10"/>
        <v>-8.0298642519332039E-2</v>
      </c>
      <c r="AW25" s="12">
        <f t="shared" si="15"/>
        <v>4.0813868338200665E-2</v>
      </c>
      <c r="AX25" s="1"/>
    </row>
    <row r="26" spans="1:50" x14ac:dyDescent="0.3">
      <c r="A26" s="16" t="s">
        <v>81</v>
      </c>
      <c r="P26" s="1"/>
      <c r="Q26" s="16" t="s">
        <v>81</v>
      </c>
      <c r="R26" s="19">
        <v>37072</v>
      </c>
      <c r="S26" s="20">
        <v>186</v>
      </c>
      <c r="T26" s="20">
        <v>76.635000000000005</v>
      </c>
      <c r="U26" s="20">
        <v>145.19999999999999</v>
      </c>
      <c r="V26" s="20">
        <v>22.221</v>
      </c>
      <c r="W26" s="20">
        <v>191.8</v>
      </c>
      <c r="X26" s="20">
        <v>7.0670000000000002</v>
      </c>
      <c r="Y26" s="20">
        <v>205.9</v>
      </c>
      <c r="Z26" s="20">
        <v>20.38</v>
      </c>
      <c r="AA26" s="21">
        <v>216.20930000000001</v>
      </c>
      <c r="AB26" s="1"/>
      <c r="AC26" s="13">
        <f t="shared" si="2"/>
        <v>0.366300366300365</v>
      </c>
      <c r="AD26" s="13">
        <f t="shared" si="11"/>
        <v>0.25747804860276169</v>
      </c>
      <c r="AE26" s="13">
        <f t="shared" si="3"/>
        <v>0.39005363237445412</v>
      </c>
      <c r="AF26" s="13">
        <f t="shared" si="12"/>
        <v>0.74252195139723831</v>
      </c>
      <c r="AG26" s="13">
        <f t="shared" si="4"/>
        <v>0.3839376877777555</v>
      </c>
      <c r="AH26" s="13">
        <f t="shared" si="5"/>
        <v>27.446999999999999</v>
      </c>
      <c r="AI26" s="1"/>
      <c r="AJ26" s="10">
        <f t="shared" si="0"/>
        <v>37072</v>
      </c>
      <c r="AK26" s="14">
        <f t="shared" si="6"/>
        <v>0.37776578521316168</v>
      </c>
      <c r="AL26" s="14">
        <f t="shared" si="13"/>
        <v>0.3839376877777555</v>
      </c>
      <c r="AM26" s="14">
        <f t="shared" si="7"/>
        <v>6.8917987594758312E-2</v>
      </c>
      <c r="AN26" s="1"/>
      <c r="AO26" s="15">
        <f t="shared" si="8"/>
        <v>0.35815228028968482</v>
      </c>
      <c r="AP26" s="15">
        <f t="shared" si="9"/>
        <v>0.2899588960657663</v>
      </c>
      <c r="AQ26" s="15">
        <f t="shared" si="14"/>
        <v>0.35188882364454888</v>
      </c>
      <c r="AR26" s="1"/>
      <c r="AS26" s="11">
        <f t="shared" si="1"/>
        <v>37072</v>
      </c>
      <c r="AT26" s="12">
        <f t="shared" si="1"/>
        <v>0.37776578521316168</v>
      </c>
      <c r="AU26" s="12">
        <f t="shared" si="10"/>
        <v>0.13750815836675218</v>
      </c>
      <c r="AV26" s="12">
        <f t="shared" si="10"/>
        <v>1.9983383602050295E-2</v>
      </c>
      <c r="AW26" s="12">
        <f t="shared" si="15"/>
        <v>0.22027424324435921</v>
      </c>
      <c r="AX26" s="1"/>
    </row>
    <row r="27" spans="1:50" x14ac:dyDescent="0.3">
      <c r="A27" s="16" t="s">
        <v>82</v>
      </c>
      <c r="P27" s="1"/>
      <c r="Q27" s="16" t="s">
        <v>82</v>
      </c>
      <c r="R27" s="19">
        <v>37103</v>
      </c>
      <c r="S27" s="20">
        <v>186.4</v>
      </c>
      <c r="T27" s="20">
        <v>76.984999999999999</v>
      </c>
      <c r="U27" s="20">
        <v>145.6</v>
      </c>
      <c r="V27" s="20">
        <v>22.221</v>
      </c>
      <c r="W27" s="20">
        <v>192.5</v>
      </c>
      <c r="X27" s="20">
        <v>7.1150000000000002</v>
      </c>
      <c r="Y27" s="20">
        <v>206.5</v>
      </c>
      <c r="Z27" s="20">
        <v>20.510999999999999</v>
      </c>
      <c r="AA27" s="21">
        <v>216.56809999999999</v>
      </c>
      <c r="AB27" s="1"/>
      <c r="AC27" s="13">
        <f t="shared" si="2"/>
        <v>0.36496350364962904</v>
      </c>
      <c r="AD27" s="13">
        <f t="shared" si="11"/>
        <v>0.25754723810902774</v>
      </c>
      <c r="AE27" s="13">
        <f t="shared" si="3"/>
        <v>0.29140359397765714</v>
      </c>
      <c r="AF27" s="13">
        <f t="shared" si="12"/>
        <v>0.74245276189097231</v>
      </c>
      <c r="AG27" s="13">
        <f t="shared" si="4"/>
        <v>0.31034874554922309</v>
      </c>
      <c r="AH27" s="13">
        <f t="shared" si="5"/>
        <v>27.625999999999998</v>
      </c>
      <c r="AI27" s="1"/>
      <c r="AJ27" s="10">
        <f t="shared" si="0"/>
        <v>37103</v>
      </c>
      <c r="AK27" s="14">
        <f t="shared" si="6"/>
        <v>0.21505376344086324</v>
      </c>
      <c r="AL27" s="14">
        <f t="shared" si="13"/>
        <v>0.31034874554922309</v>
      </c>
      <c r="AM27" s="14">
        <f t="shared" si="7"/>
        <v>0.27548209366391579</v>
      </c>
      <c r="AN27" s="1"/>
      <c r="AO27" s="15">
        <f t="shared" si="8"/>
        <v>0.35884912645320516</v>
      </c>
      <c r="AP27" s="15">
        <f t="shared" si="9"/>
        <v>0.2886406442813535</v>
      </c>
      <c r="AQ27" s="15">
        <f t="shared" si="14"/>
        <v>0.3525102292654414</v>
      </c>
      <c r="AR27" s="1"/>
      <c r="AS27" s="11">
        <f t="shared" si="1"/>
        <v>37103</v>
      </c>
      <c r="AT27" s="12">
        <f t="shared" si="1"/>
        <v>0.21505376344086324</v>
      </c>
      <c r="AU27" s="12">
        <f t="shared" si="10"/>
        <v>0.11136837623618676</v>
      </c>
      <c r="AV27" s="12">
        <f t="shared" si="10"/>
        <v>7.9515329003128826E-2</v>
      </c>
      <c r="AW27" s="12">
        <f t="shared" si="15"/>
        <v>2.4170058201547662E-2</v>
      </c>
      <c r="AX27" s="1"/>
    </row>
    <row r="28" spans="1:50" x14ac:dyDescent="0.3">
      <c r="A28" s="16" t="s">
        <v>83</v>
      </c>
      <c r="P28" s="1"/>
      <c r="Q28" s="16" t="s">
        <v>83</v>
      </c>
      <c r="R28" s="19">
        <v>37134</v>
      </c>
      <c r="S28" s="20">
        <v>186.7</v>
      </c>
      <c r="T28" s="20">
        <v>77.135000000000005</v>
      </c>
      <c r="U28" s="20">
        <v>144.9</v>
      </c>
      <c r="V28" s="20">
        <v>22.116</v>
      </c>
      <c r="W28" s="20">
        <v>193.2</v>
      </c>
      <c r="X28" s="20">
        <v>7.14</v>
      </c>
      <c r="Y28" s="20">
        <v>207.4</v>
      </c>
      <c r="Z28" s="20">
        <v>20.606000000000002</v>
      </c>
      <c r="AA28" s="21">
        <v>217.52209999999999</v>
      </c>
      <c r="AB28" s="1"/>
      <c r="AC28" s="13">
        <f t="shared" si="2"/>
        <v>0.36363636363636598</v>
      </c>
      <c r="AD28" s="13">
        <f t="shared" si="11"/>
        <v>0.2573343905427809</v>
      </c>
      <c r="AE28" s="13">
        <f t="shared" si="3"/>
        <v>0.43583535108959737</v>
      </c>
      <c r="AF28" s="13">
        <f t="shared" si="12"/>
        <v>0.74266560945721904</v>
      </c>
      <c r="AG28" s="13">
        <f t="shared" si="4"/>
        <v>0.41725606865551418</v>
      </c>
      <c r="AH28" s="13">
        <f t="shared" si="5"/>
        <v>27.746000000000002</v>
      </c>
      <c r="AI28" s="1"/>
      <c r="AJ28" s="10">
        <f t="shared" si="0"/>
        <v>37134</v>
      </c>
      <c r="AK28" s="14">
        <f t="shared" si="6"/>
        <v>0.16094420600857454</v>
      </c>
      <c r="AL28" s="14">
        <f t="shared" si="13"/>
        <v>0.41725606865551418</v>
      </c>
      <c r="AM28" s="14">
        <f t="shared" si="7"/>
        <v>-0.48076923076922301</v>
      </c>
      <c r="AN28" s="1"/>
      <c r="AO28" s="15">
        <f t="shared" si="8"/>
        <v>0.35970700719517729</v>
      </c>
      <c r="AP28" s="15">
        <f t="shared" si="9"/>
        <v>0.28671809165748363</v>
      </c>
      <c r="AQ28" s="15">
        <f t="shared" si="14"/>
        <v>0.35357490114733903</v>
      </c>
      <c r="AR28" s="1"/>
      <c r="AS28" s="11">
        <f t="shared" si="1"/>
        <v>37134</v>
      </c>
      <c r="AT28" s="12">
        <f t="shared" si="1"/>
        <v>0.16094420600857454</v>
      </c>
      <c r="AU28" s="12">
        <f t="shared" si="10"/>
        <v>0.15008993169010043</v>
      </c>
      <c r="AV28" s="12">
        <f t="shared" si="10"/>
        <v>-0.13784523637378798</v>
      </c>
      <c r="AW28" s="12">
        <f t="shared" si="15"/>
        <v>0.14869951069226209</v>
      </c>
      <c r="AX28" s="1"/>
    </row>
    <row r="29" spans="1:50" x14ac:dyDescent="0.3">
      <c r="A29" s="16" t="s">
        <v>84</v>
      </c>
      <c r="P29" s="1"/>
      <c r="Q29" s="16" t="s">
        <v>84</v>
      </c>
      <c r="R29" s="19">
        <v>37164</v>
      </c>
      <c r="S29" s="20">
        <v>187.1</v>
      </c>
      <c r="T29" s="20">
        <v>77.033000000000001</v>
      </c>
      <c r="U29" s="20">
        <v>145.19999999999999</v>
      </c>
      <c r="V29" s="20">
        <v>22.236999999999998</v>
      </c>
      <c r="W29" s="20">
        <v>194</v>
      </c>
      <c r="X29" s="20">
        <v>7.1440000000000001</v>
      </c>
      <c r="Y29" s="20">
        <v>208.1</v>
      </c>
      <c r="Z29" s="20">
        <v>20.6</v>
      </c>
      <c r="AA29" s="21">
        <v>217.56120000000001</v>
      </c>
      <c r="AB29" s="1"/>
      <c r="AC29" s="13">
        <f t="shared" si="2"/>
        <v>0.41407867494824835</v>
      </c>
      <c r="AD29" s="13">
        <f t="shared" si="11"/>
        <v>0.25749711649365631</v>
      </c>
      <c r="AE29" s="13">
        <f t="shared" si="3"/>
        <v>0.33751205400192053</v>
      </c>
      <c r="AF29" s="13">
        <f t="shared" si="12"/>
        <v>0.74250288350634375</v>
      </c>
      <c r="AG29" s="13">
        <f t="shared" si="4"/>
        <v>0.35722773811526276</v>
      </c>
      <c r="AH29" s="13">
        <f t="shared" si="5"/>
        <v>27.744</v>
      </c>
      <c r="AI29" s="1"/>
      <c r="AJ29" s="10">
        <f t="shared" si="0"/>
        <v>37164</v>
      </c>
      <c r="AK29" s="14">
        <f t="shared" si="6"/>
        <v>0.21424745581146531</v>
      </c>
      <c r="AL29" s="14">
        <f t="shared" si="13"/>
        <v>0.35722773811526276</v>
      </c>
      <c r="AM29" s="14">
        <f t="shared" si="7"/>
        <v>0.2070393374741083</v>
      </c>
      <c r="AN29" s="1"/>
      <c r="AO29" s="15">
        <f t="shared" si="8"/>
        <v>0.36015733516804488</v>
      </c>
      <c r="AP29" s="15">
        <f t="shared" si="9"/>
        <v>0.2886684927238975</v>
      </c>
      <c r="AQ29" s="15">
        <f t="shared" si="14"/>
        <v>0.35117417210805768</v>
      </c>
      <c r="AR29" s="1"/>
      <c r="AS29" s="11">
        <f t="shared" si="1"/>
        <v>37164</v>
      </c>
      <c r="AT29" s="12">
        <f t="shared" si="1"/>
        <v>0.21424745581146531</v>
      </c>
      <c r="AU29" s="12">
        <f t="shared" si="10"/>
        <v>0.12865819020770125</v>
      </c>
      <c r="AV29" s="12">
        <f t="shared" si="10"/>
        <v>5.9765733483205193E-2</v>
      </c>
      <c r="AW29" s="12">
        <f t="shared" si="15"/>
        <v>2.5823532120558872E-2</v>
      </c>
      <c r="AX29" s="1"/>
    </row>
    <row r="30" spans="1:50" ht="15.6" x14ac:dyDescent="0.3">
      <c r="A30" s="16" t="s">
        <v>85</v>
      </c>
      <c r="C30" s="40" t="s">
        <v>378</v>
      </c>
      <c r="D30" s="40"/>
      <c r="E30" s="40"/>
      <c r="F30" s="40"/>
      <c r="G30" s="40"/>
      <c r="H30" s="40"/>
      <c r="I30" s="40"/>
      <c r="J30" s="40"/>
      <c r="K30" s="40"/>
      <c r="L30" s="40"/>
      <c r="M30" s="40"/>
      <c r="N30" s="40"/>
      <c r="P30" s="1"/>
      <c r="Q30" s="16" t="s">
        <v>85</v>
      </c>
      <c r="R30" s="19">
        <v>37195</v>
      </c>
      <c r="S30" s="20">
        <v>187.4</v>
      </c>
      <c r="T30" s="20">
        <v>77.501000000000005</v>
      </c>
      <c r="U30" s="20">
        <v>145</v>
      </c>
      <c r="V30" s="20">
        <v>22.378</v>
      </c>
      <c r="W30" s="20">
        <v>194.7</v>
      </c>
      <c r="X30" s="20">
        <v>7.1950000000000003</v>
      </c>
      <c r="Y30" s="20">
        <v>209</v>
      </c>
      <c r="Z30" s="20">
        <v>20.757999999999999</v>
      </c>
      <c r="AA30" s="21">
        <v>217.67939999999999</v>
      </c>
      <c r="AB30" s="1"/>
      <c r="AC30" s="13">
        <f t="shared" si="2"/>
        <v>0.36082474226803996</v>
      </c>
      <c r="AD30" s="13">
        <f t="shared" si="11"/>
        <v>0.25739634386291277</v>
      </c>
      <c r="AE30" s="13">
        <f t="shared" si="3"/>
        <v>0.43248438250840238</v>
      </c>
      <c r="AF30" s="13">
        <f t="shared" si="12"/>
        <v>0.74260365613708723</v>
      </c>
      <c r="AG30" s="13">
        <f t="shared" si="4"/>
        <v>0.41403945310800144</v>
      </c>
      <c r="AH30" s="13">
        <f t="shared" si="5"/>
        <v>27.952999999999999</v>
      </c>
      <c r="AI30" s="1"/>
      <c r="AJ30" s="10">
        <f t="shared" si="0"/>
        <v>37195</v>
      </c>
      <c r="AK30" s="14">
        <f t="shared" si="6"/>
        <v>0.16034206306788423</v>
      </c>
      <c r="AL30" s="14">
        <f t="shared" si="13"/>
        <v>0.41403945310800144</v>
      </c>
      <c r="AM30" s="14">
        <f t="shared" si="7"/>
        <v>-0.1377410468319481</v>
      </c>
      <c r="AN30" s="1"/>
      <c r="AO30" s="15">
        <f t="shared" si="8"/>
        <v>0.36067921704236072</v>
      </c>
      <c r="AP30" s="15">
        <f t="shared" si="9"/>
        <v>0.28874466135920823</v>
      </c>
      <c r="AQ30" s="15">
        <f t="shared" si="14"/>
        <v>0.3505761215984311</v>
      </c>
      <c r="AR30" s="1"/>
      <c r="AS30" s="11">
        <f t="shared" si="1"/>
        <v>37195</v>
      </c>
      <c r="AT30" s="12">
        <f t="shared" si="1"/>
        <v>0.16034206306788423</v>
      </c>
      <c r="AU30" s="12">
        <f t="shared" si="10"/>
        <v>0.14933542577164119</v>
      </c>
      <c r="AV30" s="12">
        <f t="shared" si="10"/>
        <v>-3.9771991922753692E-2</v>
      </c>
      <c r="AW30" s="12">
        <f t="shared" si="15"/>
        <v>5.0778629218996736E-2</v>
      </c>
      <c r="AX30" s="1"/>
    </row>
    <row r="31" spans="1:50" x14ac:dyDescent="0.3">
      <c r="A31" s="16" t="s">
        <v>86</v>
      </c>
      <c r="C31" s="41" t="s">
        <v>381</v>
      </c>
      <c r="D31" s="46"/>
      <c r="E31" s="46"/>
      <c r="F31" s="46"/>
      <c r="G31" s="46"/>
      <c r="H31" s="46"/>
      <c r="I31" s="46"/>
      <c r="J31" s="46"/>
      <c r="K31" s="46"/>
      <c r="L31" s="46"/>
      <c r="M31" s="46"/>
      <c r="N31" s="47"/>
      <c r="P31" s="1"/>
      <c r="Q31" s="16" t="s">
        <v>86</v>
      </c>
      <c r="R31" s="19">
        <v>37225</v>
      </c>
      <c r="S31" s="20">
        <v>188.1</v>
      </c>
      <c r="T31" s="20">
        <v>77.837999999999994</v>
      </c>
      <c r="U31" s="20">
        <v>145.4</v>
      </c>
      <c r="V31" s="20">
        <v>22.468</v>
      </c>
      <c r="W31" s="20">
        <v>195.4</v>
      </c>
      <c r="X31" s="20">
        <v>7.24</v>
      </c>
      <c r="Y31" s="20">
        <v>209.9</v>
      </c>
      <c r="Z31" s="20">
        <v>20.899000000000001</v>
      </c>
      <c r="AA31" s="21">
        <v>218.84270000000001</v>
      </c>
      <c r="AB31" s="1"/>
      <c r="AC31" s="13">
        <f t="shared" si="2"/>
        <v>0.35952747817156183</v>
      </c>
      <c r="AD31" s="13">
        <f t="shared" si="11"/>
        <v>0.25729414691353636</v>
      </c>
      <c r="AE31" s="13">
        <f t="shared" si="3"/>
        <v>0.43062200956938135</v>
      </c>
      <c r="AF31" s="13">
        <f t="shared" si="12"/>
        <v>0.74270585308646353</v>
      </c>
      <c r="AG31" s="13">
        <f t="shared" si="4"/>
        <v>0.41232980276316172</v>
      </c>
      <c r="AH31" s="13">
        <f t="shared" si="5"/>
        <v>28.139000000000003</v>
      </c>
      <c r="AI31" s="1"/>
      <c r="AJ31" s="10">
        <f t="shared" si="0"/>
        <v>37225</v>
      </c>
      <c r="AK31" s="14">
        <f t="shared" si="6"/>
        <v>0.37353255069369723</v>
      </c>
      <c r="AL31" s="14">
        <f t="shared" si="13"/>
        <v>0.41232980276316172</v>
      </c>
      <c r="AM31" s="14">
        <f t="shared" si="7"/>
        <v>0.27586206896552118</v>
      </c>
      <c r="AN31" s="1"/>
      <c r="AO31" s="15">
        <f t="shared" si="8"/>
        <v>0.36150723297104248</v>
      </c>
      <c r="AP31" s="15">
        <f t="shared" si="9"/>
        <v>0.28865078753308154</v>
      </c>
      <c r="AQ31" s="15">
        <f t="shared" si="14"/>
        <v>0.34984197949587603</v>
      </c>
      <c r="AR31" s="1"/>
      <c r="AS31" s="11">
        <f t="shared" si="1"/>
        <v>37225</v>
      </c>
      <c r="AT31" s="12">
        <f t="shared" si="1"/>
        <v>0.37353255069369723</v>
      </c>
      <c r="AU31" s="12">
        <f t="shared" si="10"/>
        <v>0.14906020606840631</v>
      </c>
      <c r="AV31" s="12">
        <f t="shared" si="10"/>
        <v>7.9627803457402946E-2</v>
      </c>
      <c r="AW31" s="12">
        <f t="shared" si="15"/>
        <v>0.14484454116788797</v>
      </c>
      <c r="AX31" s="1"/>
    </row>
    <row r="32" spans="1:50" x14ac:dyDescent="0.3">
      <c r="A32" s="16" t="s">
        <v>87</v>
      </c>
      <c r="C32" s="42" t="s">
        <v>379</v>
      </c>
      <c r="D32" s="45"/>
      <c r="E32" s="45"/>
      <c r="F32" s="45"/>
      <c r="G32" s="45"/>
      <c r="H32" s="45"/>
      <c r="I32" s="45"/>
      <c r="J32" s="45"/>
      <c r="K32" s="45"/>
      <c r="L32" s="45"/>
      <c r="M32" s="45"/>
      <c r="N32" s="48"/>
      <c r="P32" s="1"/>
      <c r="Q32" s="16" t="s">
        <v>87</v>
      </c>
      <c r="R32" s="19">
        <v>37256</v>
      </c>
      <c r="S32" s="20">
        <v>188.4</v>
      </c>
      <c r="T32" s="20">
        <v>79.093999999999994</v>
      </c>
      <c r="U32" s="20">
        <v>145</v>
      </c>
      <c r="V32" s="20">
        <v>23.86</v>
      </c>
      <c r="W32" s="20">
        <v>196.2</v>
      </c>
      <c r="X32" s="20">
        <v>6.4210000000000003</v>
      </c>
      <c r="Y32" s="20">
        <v>210.7</v>
      </c>
      <c r="Z32" s="20">
        <v>22.045999999999999</v>
      </c>
      <c r="AA32" s="21">
        <v>219.21469999999999</v>
      </c>
      <c r="AB32" s="1"/>
      <c r="AC32" s="13">
        <f t="shared" si="2"/>
        <v>0.40941658137154668</v>
      </c>
      <c r="AD32" s="13">
        <f t="shared" si="11"/>
        <v>0.22555941967892648</v>
      </c>
      <c r="AE32" s="13">
        <f t="shared" si="3"/>
        <v>0.38113387327298742</v>
      </c>
      <c r="AF32" s="13">
        <f t="shared" si="12"/>
        <v>0.77444058032107355</v>
      </c>
      <c r="AG32" s="13">
        <f t="shared" si="4"/>
        <v>0.38751330449864696</v>
      </c>
      <c r="AH32" s="13">
        <f t="shared" si="5"/>
        <v>28.466999999999999</v>
      </c>
      <c r="AI32" s="1"/>
      <c r="AJ32" s="10">
        <f t="shared" si="0"/>
        <v>37256</v>
      </c>
      <c r="AK32" s="14">
        <f t="shared" si="6"/>
        <v>0.15948963317384976</v>
      </c>
      <c r="AL32" s="14">
        <f t="shared" si="13"/>
        <v>0.38751330449864696</v>
      </c>
      <c r="AM32" s="14">
        <f t="shared" si="7"/>
        <v>-0.27510316368638632</v>
      </c>
      <c r="AN32" s="1"/>
      <c r="AO32" s="15">
        <f t="shared" si="8"/>
        <v>0.35991352062103321</v>
      </c>
      <c r="AP32" s="15">
        <f t="shared" si="9"/>
        <v>0.30166637165903865</v>
      </c>
      <c r="AQ32" s="15">
        <f t="shared" si="14"/>
        <v>0.33842010771992814</v>
      </c>
      <c r="AR32" s="1"/>
      <c r="AS32" s="11">
        <f t="shared" si="1"/>
        <v>37256</v>
      </c>
      <c r="AT32" s="12">
        <f t="shared" si="1"/>
        <v>0.15948963317384976</v>
      </c>
      <c r="AU32" s="12">
        <f t="shared" si="10"/>
        <v>0.1394712777095985</v>
      </c>
      <c r="AV32" s="12">
        <f t="shared" si="10"/>
        <v>-8.2989373221194762E-2</v>
      </c>
      <c r="AW32" s="12">
        <f t="shared" si="15"/>
        <v>0.10300772868544603</v>
      </c>
      <c r="AX32" s="1"/>
    </row>
    <row r="33" spans="1:50" x14ac:dyDescent="0.3">
      <c r="A33" s="16" t="s">
        <v>88</v>
      </c>
      <c r="C33" s="43" t="s">
        <v>380</v>
      </c>
      <c r="D33" s="49"/>
      <c r="E33" s="49"/>
      <c r="F33" s="49"/>
      <c r="G33" s="49"/>
      <c r="H33" s="49"/>
      <c r="I33" s="49"/>
      <c r="J33" s="49"/>
      <c r="K33" s="49"/>
      <c r="L33" s="49"/>
      <c r="M33" s="49"/>
      <c r="N33" s="50"/>
      <c r="P33" s="1"/>
      <c r="Q33" s="16" t="s">
        <v>88</v>
      </c>
      <c r="R33" s="19">
        <v>37287</v>
      </c>
      <c r="S33" s="20">
        <v>188.7</v>
      </c>
      <c r="T33" s="20">
        <v>79.039000000000001</v>
      </c>
      <c r="U33" s="20">
        <v>144.4</v>
      </c>
      <c r="V33" s="20">
        <v>23.631</v>
      </c>
      <c r="W33" s="20">
        <v>196.8</v>
      </c>
      <c r="X33" s="20">
        <v>6.423</v>
      </c>
      <c r="Y33" s="20">
        <v>211.4</v>
      </c>
      <c r="Z33" s="20">
        <v>22.058</v>
      </c>
      <c r="AA33" s="21">
        <v>220.36150000000001</v>
      </c>
      <c r="AB33" s="1"/>
      <c r="AC33" s="13">
        <f t="shared" si="2"/>
        <v>0.30581039755352979</v>
      </c>
      <c r="AD33" s="13">
        <f t="shared" si="11"/>
        <v>0.22551876689722972</v>
      </c>
      <c r="AE33" s="13">
        <f t="shared" si="3"/>
        <v>0.33222591362127574</v>
      </c>
      <c r="AF33" s="13">
        <f t="shared" si="12"/>
        <v>0.77448123310277017</v>
      </c>
      <c r="AG33" s="13">
        <f t="shared" si="4"/>
        <v>0.32626871901072368</v>
      </c>
      <c r="AH33" s="13">
        <f t="shared" si="5"/>
        <v>28.481000000000002</v>
      </c>
      <c r="AI33" s="1"/>
      <c r="AJ33" s="10">
        <f t="shared" si="0"/>
        <v>37287</v>
      </c>
      <c r="AK33" s="14">
        <f t="shared" si="6"/>
        <v>0.15923566878979986</v>
      </c>
      <c r="AL33" s="14">
        <f t="shared" si="13"/>
        <v>0.32626871901072368</v>
      </c>
      <c r="AM33" s="14">
        <f t="shared" si="7"/>
        <v>-0.41379310344827197</v>
      </c>
      <c r="AN33" s="1"/>
      <c r="AO33" s="15">
        <f t="shared" si="8"/>
        <v>0.36034109743291287</v>
      </c>
      <c r="AP33" s="15">
        <f t="shared" si="9"/>
        <v>0.29897898505800935</v>
      </c>
      <c r="AQ33" s="15">
        <f t="shared" si="14"/>
        <v>0.34067991750907778</v>
      </c>
      <c r="AR33" s="1"/>
      <c r="AS33" s="11">
        <f t="shared" si="1"/>
        <v>37287</v>
      </c>
      <c r="AT33" s="12">
        <f t="shared" si="1"/>
        <v>0.15923566878979986</v>
      </c>
      <c r="AU33" s="12">
        <f t="shared" si="10"/>
        <v>0.11756802826635486</v>
      </c>
      <c r="AV33" s="12">
        <f t="shared" si="10"/>
        <v>-0.12371544209296823</v>
      </c>
      <c r="AW33" s="12">
        <f t="shared" si="15"/>
        <v>0.16538308261641321</v>
      </c>
      <c r="AX33" s="1"/>
    </row>
    <row r="34" spans="1:50" x14ac:dyDescent="0.3">
      <c r="A34" s="16" t="s">
        <v>89</v>
      </c>
      <c r="P34" s="1"/>
      <c r="Q34" s="16" t="s">
        <v>89</v>
      </c>
      <c r="R34" s="19">
        <v>37315</v>
      </c>
      <c r="S34" s="20">
        <v>189.1</v>
      </c>
      <c r="T34" s="20">
        <v>79.150000000000006</v>
      </c>
      <c r="U34" s="20">
        <v>144.19999999999999</v>
      </c>
      <c r="V34" s="20">
        <v>23.616</v>
      </c>
      <c r="W34" s="20">
        <v>197.5</v>
      </c>
      <c r="X34" s="20">
        <v>6.4219999999999997</v>
      </c>
      <c r="Y34" s="20">
        <v>212</v>
      </c>
      <c r="Z34" s="20">
        <v>22.039000000000001</v>
      </c>
      <c r="AA34" s="21">
        <v>221.3546</v>
      </c>
      <c r="AB34" s="1"/>
      <c r="AC34" s="13">
        <f t="shared" si="2"/>
        <v>0.35569105691055647</v>
      </c>
      <c r="AD34" s="13">
        <f t="shared" si="11"/>
        <v>0.22564210674255997</v>
      </c>
      <c r="AE34" s="13">
        <f t="shared" si="3"/>
        <v>0.28382213812676582</v>
      </c>
      <c r="AF34" s="13">
        <f t="shared" si="12"/>
        <v>0.77435789325743998</v>
      </c>
      <c r="AG34" s="13">
        <f t="shared" si="4"/>
        <v>0.30003879237045028</v>
      </c>
      <c r="AH34" s="13">
        <f t="shared" si="5"/>
        <v>28.461000000000002</v>
      </c>
      <c r="AI34" s="1"/>
      <c r="AJ34" s="10">
        <f t="shared" si="0"/>
        <v>37315</v>
      </c>
      <c r="AK34" s="14">
        <f t="shared" si="6"/>
        <v>0.21197668256492086</v>
      </c>
      <c r="AL34" s="14">
        <f t="shared" si="13"/>
        <v>0.30003879237045028</v>
      </c>
      <c r="AM34" s="14">
        <f t="shared" si="7"/>
        <v>-0.13850415512466555</v>
      </c>
      <c r="AN34" s="1"/>
      <c r="AO34" s="15">
        <f t="shared" si="8"/>
        <v>0.35958307012002527</v>
      </c>
      <c r="AP34" s="15">
        <f t="shared" si="9"/>
        <v>0.29837018319646241</v>
      </c>
      <c r="AQ34" s="15">
        <f t="shared" ref="AQ34:AQ97" si="16">1-SUM(AO34:AP34)</f>
        <v>0.34204674668351231</v>
      </c>
      <c r="AR34" s="1"/>
      <c r="AS34" s="11">
        <f t="shared" ref="AS34:AT97" si="17">AJ34</f>
        <v>37315</v>
      </c>
      <c r="AT34" s="12">
        <f t="shared" si="17"/>
        <v>0.21197668256492086</v>
      </c>
      <c r="AU34" s="12">
        <f t="shared" ref="AU34:AV97" si="18">AO34*AL34</f>
        <v>0.10788887011567133</v>
      </c>
      <c r="AV34" s="12">
        <f t="shared" si="18"/>
        <v>-4.1325510138017704E-2</v>
      </c>
      <c r="AW34" s="12">
        <f t="shared" si="15"/>
        <v>0.14541332258726725</v>
      </c>
      <c r="AX34" s="1"/>
    </row>
    <row r="35" spans="1:50" x14ac:dyDescent="0.3">
      <c r="A35" s="16" t="s">
        <v>90</v>
      </c>
      <c r="P35" s="1"/>
      <c r="Q35" s="16" t="s">
        <v>90</v>
      </c>
      <c r="R35" s="19">
        <v>37346</v>
      </c>
      <c r="S35" s="20">
        <v>189.2</v>
      </c>
      <c r="T35" s="20">
        <v>78.986000000000004</v>
      </c>
      <c r="U35" s="20">
        <v>143.80000000000001</v>
      </c>
      <c r="V35" s="20">
        <v>23.556999999999999</v>
      </c>
      <c r="W35" s="20">
        <v>198.1</v>
      </c>
      <c r="X35" s="20">
        <v>6.4020000000000001</v>
      </c>
      <c r="Y35" s="20">
        <v>212.7</v>
      </c>
      <c r="Z35" s="20">
        <v>21.975000000000001</v>
      </c>
      <c r="AA35" s="21">
        <v>221.44560000000001</v>
      </c>
      <c r="AB35" s="1"/>
      <c r="AC35" s="13">
        <f t="shared" si="2"/>
        <v>0.30379746835442756</v>
      </c>
      <c r="AD35" s="13">
        <f t="shared" si="11"/>
        <v>0.22560524368326459</v>
      </c>
      <c r="AE35" s="13">
        <f t="shared" si="3"/>
        <v>0.33018867924528017</v>
      </c>
      <c r="AF35" s="13">
        <f t="shared" si="12"/>
        <v>0.77439475631673538</v>
      </c>
      <c r="AG35" s="13">
        <f t="shared" si="4"/>
        <v>0.32423468368115294</v>
      </c>
      <c r="AH35" s="13">
        <f t="shared" si="5"/>
        <v>28.377000000000002</v>
      </c>
      <c r="AI35" s="1"/>
      <c r="AJ35" s="10">
        <f t="shared" si="0"/>
        <v>37346</v>
      </c>
      <c r="AK35" s="14">
        <f t="shared" si="6"/>
        <v>5.2882072977257708E-2</v>
      </c>
      <c r="AL35" s="14">
        <f t="shared" si="13"/>
        <v>0.32423468368115294</v>
      </c>
      <c r="AM35" s="14">
        <f t="shared" si="7"/>
        <v>-0.27739251040220342</v>
      </c>
      <c r="AN35" s="1"/>
      <c r="AO35" s="15">
        <f t="shared" si="8"/>
        <v>0.35926619907325352</v>
      </c>
      <c r="AP35" s="15">
        <f t="shared" si="9"/>
        <v>0.29824272655913703</v>
      </c>
      <c r="AQ35" s="15">
        <f t="shared" si="16"/>
        <v>0.3424910743676095</v>
      </c>
      <c r="AR35" s="1"/>
      <c r="AS35" s="11">
        <f t="shared" si="17"/>
        <v>37346</v>
      </c>
      <c r="AT35" s="12">
        <f t="shared" si="17"/>
        <v>5.2882072977257708E-2</v>
      </c>
      <c r="AU35" s="12">
        <f t="shared" si="18"/>
        <v>0.11648656241384647</v>
      </c>
      <c r="AV35" s="12">
        <f t="shared" si="18"/>
        <v>-8.2730298629436927E-2</v>
      </c>
      <c r="AW35" s="12">
        <f t="shared" si="15"/>
        <v>1.9125809192848162E-2</v>
      </c>
      <c r="AX35" s="1"/>
    </row>
    <row r="36" spans="1:50" x14ac:dyDescent="0.3">
      <c r="A36" s="16" t="s">
        <v>91</v>
      </c>
      <c r="P36" s="1"/>
      <c r="Q36" s="16" t="s">
        <v>91</v>
      </c>
      <c r="R36" s="19">
        <v>37376</v>
      </c>
      <c r="S36" s="20">
        <v>189.7</v>
      </c>
      <c r="T36" s="20">
        <v>78.742000000000004</v>
      </c>
      <c r="U36" s="20">
        <v>144.1</v>
      </c>
      <c r="V36" s="20">
        <v>23.506</v>
      </c>
      <c r="W36" s="20">
        <v>198.5</v>
      </c>
      <c r="X36" s="20">
        <v>6.3780000000000001</v>
      </c>
      <c r="Y36" s="20">
        <v>213.4</v>
      </c>
      <c r="Z36" s="20">
        <v>21.907</v>
      </c>
      <c r="AA36" s="21">
        <v>222.01159999999999</v>
      </c>
      <c r="AB36" s="1"/>
      <c r="AC36" s="13">
        <f t="shared" si="2"/>
        <v>0.20191822311963481</v>
      </c>
      <c r="AD36" s="13">
        <f t="shared" si="11"/>
        <v>0.22549054269047197</v>
      </c>
      <c r="AE36" s="13">
        <f t="shared" si="3"/>
        <v>0.32910202162670377</v>
      </c>
      <c r="AF36" s="13">
        <f t="shared" si="12"/>
        <v>0.77450945730952803</v>
      </c>
      <c r="AG36" s="13">
        <f t="shared" si="4"/>
        <v>0.30042327787990913</v>
      </c>
      <c r="AH36" s="13">
        <f t="shared" si="5"/>
        <v>28.285</v>
      </c>
      <c r="AI36" s="1"/>
      <c r="AJ36" s="10">
        <f t="shared" si="0"/>
        <v>37376</v>
      </c>
      <c r="AK36" s="14">
        <f t="shared" si="6"/>
        <v>0.26427061310782241</v>
      </c>
      <c r="AL36" s="14">
        <f t="shared" si="13"/>
        <v>0.30042327787990913</v>
      </c>
      <c r="AM36" s="14">
        <f t="shared" si="7"/>
        <v>0.20862308762168491</v>
      </c>
      <c r="AN36" s="1"/>
      <c r="AO36" s="15">
        <f t="shared" si="8"/>
        <v>0.35921109446038962</v>
      </c>
      <c r="AP36" s="15">
        <f t="shared" si="9"/>
        <v>0.29851921465037717</v>
      </c>
      <c r="AQ36" s="15">
        <f t="shared" si="16"/>
        <v>0.3422696908892332</v>
      </c>
      <c r="AR36" s="1"/>
      <c r="AS36" s="11">
        <f t="shared" si="17"/>
        <v>37376</v>
      </c>
      <c r="AT36" s="12">
        <f t="shared" si="17"/>
        <v>0.26427061310782241</v>
      </c>
      <c r="AU36" s="12">
        <f t="shared" si="18"/>
        <v>0.10791537444861993</v>
      </c>
      <c r="AV36" s="12">
        <f t="shared" si="18"/>
        <v>6.2278000274762206E-2</v>
      </c>
      <c r="AW36" s="12">
        <f t="shared" si="15"/>
        <v>9.4077238384440265E-2</v>
      </c>
      <c r="AX36" s="1"/>
    </row>
    <row r="37" spans="1:50" x14ac:dyDescent="0.3">
      <c r="A37" s="16" t="s">
        <v>92</v>
      </c>
      <c r="P37" s="1"/>
      <c r="Q37" s="16" t="s">
        <v>92</v>
      </c>
      <c r="R37" s="19">
        <v>37407</v>
      </c>
      <c r="S37" s="20">
        <v>190</v>
      </c>
      <c r="T37" s="20">
        <v>78.727999999999994</v>
      </c>
      <c r="U37" s="20">
        <v>143.80000000000001</v>
      </c>
      <c r="V37" s="20">
        <v>23.398</v>
      </c>
      <c r="W37" s="20">
        <v>198.9</v>
      </c>
      <c r="X37" s="20">
        <v>6.3890000000000002</v>
      </c>
      <c r="Y37" s="20">
        <v>213.9</v>
      </c>
      <c r="Z37" s="20">
        <v>21.954000000000001</v>
      </c>
      <c r="AA37" s="21">
        <v>222.74690000000001</v>
      </c>
      <c r="AB37" s="1"/>
      <c r="AC37" s="13">
        <f t="shared" si="2"/>
        <v>0.20151133501260521</v>
      </c>
      <c r="AD37" s="13">
        <f t="shared" si="11"/>
        <v>0.2254172105987369</v>
      </c>
      <c r="AE37" s="13">
        <f t="shared" si="3"/>
        <v>0.23430178069352436</v>
      </c>
      <c r="AF37" s="13">
        <f t="shared" si="12"/>
        <v>0.77458278940126313</v>
      </c>
      <c r="AG37" s="13">
        <f t="shared" si="4"/>
        <v>0.22691024989384218</v>
      </c>
      <c r="AH37" s="13">
        <f t="shared" si="5"/>
        <v>28.343</v>
      </c>
      <c r="AI37" s="1"/>
      <c r="AJ37" s="10">
        <f t="shared" si="0"/>
        <v>37407</v>
      </c>
      <c r="AK37" s="14">
        <f t="shared" si="6"/>
        <v>0.15814443858724903</v>
      </c>
      <c r="AL37" s="14">
        <f t="shared" si="13"/>
        <v>0.22691024989384218</v>
      </c>
      <c r="AM37" s="14">
        <f t="shared" si="7"/>
        <v>-0.20818875780706658</v>
      </c>
      <c r="AN37" s="1"/>
      <c r="AO37" s="15">
        <f t="shared" si="8"/>
        <v>0.36001168580428822</v>
      </c>
      <c r="AP37" s="15">
        <f t="shared" si="9"/>
        <v>0.29720048775530944</v>
      </c>
      <c r="AQ37" s="15">
        <f t="shared" si="16"/>
        <v>0.34278782644040229</v>
      </c>
      <c r="AR37" s="1"/>
      <c r="AS37" s="11">
        <f t="shared" si="17"/>
        <v>37407</v>
      </c>
      <c r="AT37" s="12">
        <f t="shared" si="17"/>
        <v>0.15814443858724903</v>
      </c>
      <c r="AU37" s="12">
        <f t="shared" si="18"/>
        <v>8.1690341590554438E-2</v>
      </c>
      <c r="AV37" s="12">
        <f t="shared" si="18"/>
        <v>-6.1873800365432177E-2</v>
      </c>
      <c r="AW37" s="12">
        <f t="shared" si="15"/>
        <v>0.13832789736212675</v>
      </c>
      <c r="AX37" s="1"/>
    </row>
    <row r="38" spans="1:50" x14ac:dyDescent="0.3">
      <c r="A38" s="16" t="s">
        <v>93</v>
      </c>
      <c r="P38" s="1"/>
      <c r="Q38" s="16" t="s">
        <v>93</v>
      </c>
      <c r="R38" s="19">
        <v>37437</v>
      </c>
      <c r="S38" s="20">
        <v>190.2</v>
      </c>
      <c r="T38" s="20">
        <v>78.638000000000005</v>
      </c>
      <c r="U38" s="20">
        <v>143.80000000000001</v>
      </c>
      <c r="V38" s="20">
        <v>23.222999999999999</v>
      </c>
      <c r="W38" s="20">
        <v>199.5</v>
      </c>
      <c r="X38" s="20">
        <v>6.399</v>
      </c>
      <c r="Y38" s="20">
        <v>214.5</v>
      </c>
      <c r="Z38" s="20">
        <v>21.991</v>
      </c>
      <c r="AA38" s="21">
        <v>222.9228</v>
      </c>
      <c r="AB38" s="1"/>
      <c r="AC38" s="13">
        <f t="shared" si="2"/>
        <v>0.30165912518853588</v>
      </c>
      <c r="AD38" s="13">
        <f t="shared" si="11"/>
        <v>0.2253962662909475</v>
      </c>
      <c r="AE38" s="13">
        <f t="shared" si="3"/>
        <v>0.28050490883591017</v>
      </c>
      <c r="AF38" s="13">
        <f t="shared" si="12"/>
        <v>0.77460373370905244</v>
      </c>
      <c r="AG38" s="13">
        <f t="shared" si="4"/>
        <v>0.28527299021810293</v>
      </c>
      <c r="AH38" s="13">
        <f t="shared" si="5"/>
        <v>28.39</v>
      </c>
      <c r="AI38" s="1"/>
      <c r="AJ38" s="10">
        <f t="shared" si="0"/>
        <v>37437</v>
      </c>
      <c r="AK38" s="14">
        <f t="shared" si="6"/>
        <v>0.10526315789473085</v>
      </c>
      <c r="AL38" s="14">
        <f t="shared" si="13"/>
        <v>0.28527299021810293</v>
      </c>
      <c r="AM38" s="14">
        <f t="shared" si="7"/>
        <v>0</v>
      </c>
      <c r="AN38" s="1"/>
      <c r="AO38" s="15">
        <f t="shared" si="8"/>
        <v>0.36102138915028353</v>
      </c>
      <c r="AP38" s="15">
        <f t="shared" si="9"/>
        <v>0.29531524199496423</v>
      </c>
      <c r="AQ38" s="15">
        <f t="shared" si="16"/>
        <v>0.34366336885475224</v>
      </c>
      <c r="AR38" s="1"/>
      <c r="AS38" s="11">
        <f t="shared" si="17"/>
        <v>37437</v>
      </c>
      <c r="AT38" s="12">
        <f t="shared" si="17"/>
        <v>0.10526315789473085</v>
      </c>
      <c r="AU38" s="12">
        <f t="shared" si="18"/>
        <v>0.10298965121559477</v>
      </c>
      <c r="AV38" s="12">
        <f t="shared" si="18"/>
        <v>0</v>
      </c>
      <c r="AW38" s="12">
        <f t="shared" si="15"/>
        <v>2.2735066791360892E-3</v>
      </c>
      <c r="AX38" s="1"/>
    </row>
    <row r="39" spans="1:50" x14ac:dyDescent="0.3">
      <c r="A39" s="16" t="s">
        <v>94</v>
      </c>
      <c r="P39" s="1"/>
      <c r="Q39" s="16" t="s">
        <v>94</v>
      </c>
      <c r="R39" s="19">
        <v>37468</v>
      </c>
      <c r="S39" s="20">
        <v>190.5</v>
      </c>
      <c r="T39" s="20">
        <v>78.605000000000004</v>
      </c>
      <c r="U39" s="20">
        <v>143.69999999999999</v>
      </c>
      <c r="V39" s="20">
        <v>23.036000000000001</v>
      </c>
      <c r="W39" s="20">
        <v>200</v>
      </c>
      <c r="X39" s="20">
        <v>6.4080000000000004</v>
      </c>
      <c r="Y39" s="20">
        <v>215.1</v>
      </c>
      <c r="Z39" s="20">
        <v>22.03</v>
      </c>
      <c r="AA39" s="21">
        <v>223.75739999999999</v>
      </c>
      <c r="AB39" s="1"/>
      <c r="AC39" s="13">
        <f t="shared" si="2"/>
        <v>0.25062656641603454</v>
      </c>
      <c r="AD39" s="13">
        <f t="shared" si="11"/>
        <v>0.22533230184963779</v>
      </c>
      <c r="AE39" s="13">
        <f t="shared" si="3"/>
        <v>0.27972027972027469</v>
      </c>
      <c r="AF39" s="13">
        <f t="shared" si="12"/>
        <v>0.77466769815036218</v>
      </c>
      <c r="AG39" s="13">
        <f t="shared" si="4"/>
        <v>0.27316452633207677</v>
      </c>
      <c r="AH39" s="13">
        <f t="shared" si="5"/>
        <v>28.438000000000002</v>
      </c>
      <c r="AI39" s="1"/>
      <c r="AJ39" s="10">
        <f t="shared" si="0"/>
        <v>37468</v>
      </c>
      <c r="AK39" s="14">
        <f t="shared" si="6"/>
        <v>0.15772870662461166</v>
      </c>
      <c r="AL39" s="14">
        <f t="shared" si="13"/>
        <v>0.27316452633207677</v>
      </c>
      <c r="AM39" s="14">
        <f t="shared" si="7"/>
        <v>-6.954102920724807E-2</v>
      </c>
      <c r="AN39" s="1"/>
      <c r="AO39" s="15">
        <f t="shared" si="8"/>
        <v>0.36178360155206413</v>
      </c>
      <c r="AP39" s="15">
        <f t="shared" si="9"/>
        <v>0.2930602378983525</v>
      </c>
      <c r="AQ39" s="15">
        <f t="shared" si="16"/>
        <v>0.34515616054958342</v>
      </c>
      <c r="AR39" s="1"/>
      <c r="AS39" s="11">
        <f t="shared" si="17"/>
        <v>37468</v>
      </c>
      <c r="AT39" s="12">
        <f t="shared" si="17"/>
        <v>0.15772870662461166</v>
      </c>
      <c r="AU39" s="12">
        <f t="shared" si="18"/>
        <v>9.8826446152682393E-2</v>
      </c>
      <c r="AV39" s="12">
        <f t="shared" si="18"/>
        <v>-2.03797105631724E-2</v>
      </c>
      <c r="AW39" s="12">
        <f t="shared" si="15"/>
        <v>7.9281971035101678E-2</v>
      </c>
      <c r="AX39" s="1"/>
    </row>
    <row r="40" spans="1:50" x14ac:dyDescent="0.3">
      <c r="A40" s="16" t="s">
        <v>95</v>
      </c>
      <c r="P40" s="1"/>
      <c r="Q40" s="16" t="s">
        <v>95</v>
      </c>
      <c r="R40" s="19">
        <v>37499</v>
      </c>
      <c r="S40" s="20">
        <v>191.1</v>
      </c>
      <c r="T40" s="20">
        <v>78.66</v>
      </c>
      <c r="U40" s="20">
        <v>143.9</v>
      </c>
      <c r="V40" s="20">
        <v>23.015999999999998</v>
      </c>
      <c r="W40" s="20">
        <v>200.3</v>
      </c>
      <c r="X40" s="20">
        <v>6.4009999999999998</v>
      </c>
      <c r="Y40" s="20">
        <v>215.5</v>
      </c>
      <c r="Z40" s="20">
        <v>22.021000000000001</v>
      </c>
      <c r="AA40" s="21">
        <v>225.02260000000001</v>
      </c>
      <c r="AB40" s="1"/>
      <c r="AC40" s="13">
        <f t="shared" si="2"/>
        <v>0.15000000000000568</v>
      </c>
      <c r="AD40" s="13">
        <f t="shared" si="11"/>
        <v>0.22521286327492787</v>
      </c>
      <c r="AE40" s="13">
        <f t="shared" si="3"/>
        <v>0.18596001859600975</v>
      </c>
      <c r="AF40" s="13">
        <f t="shared" si="12"/>
        <v>0.77478713672507216</v>
      </c>
      <c r="AG40" s="13">
        <f t="shared" si="4"/>
        <v>0.17786135984458401</v>
      </c>
      <c r="AH40" s="13">
        <f t="shared" si="5"/>
        <v>28.422000000000001</v>
      </c>
      <c r="AI40" s="1"/>
      <c r="AJ40" s="10">
        <f t="shared" si="0"/>
        <v>37499</v>
      </c>
      <c r="AK40" s="14">
        <f t="shared" si="6"/>
        <v>0.31496062992125684</v>
      </c>
      <c r="AL40" s="14">
        <f t="shared" si="13"/>
        <v>0.17786135984458401</v>
      </c>
      <c r="AM40" s="14">
        <f t="shared" si="7"/>
        <v>0.13917884481559989</v>
      </c>
      <c r="AN40" s="1"/>
      <c r="AO40" s="15">
        <f t="shared" si="8"/>
        <v>0.36132723112128151</v>
      </c>
      <c r="AP40" s="15">
        <f t="shared" si="9"/>
        <v>0.29260106788710905</v>
      </c>
      <c r="AQ40" s="15">
        <f t="shared" si="16"/>
        <v>0.34607170099160944</v>
      </c>
      <c r="AR40" s="1"/>
      <c r="AS40" s="11">
        <f t="shared" si="17"/>
        <v>37499</v>
      </c>
      <c r="AT40" s="12">
        <f t="shared" si="17"/>
        <v>0.31496062992125684</v>
      </c>
      <c r="AU40" s="12">
        <f t="shared" si="18"/>
        <v>6.4266152676109425E-2</v>
      </c>
      <c r="AV40" s="12">
        <f t="shared" si="18"/>
        <v>4.0723878620338758E-2</v>
      </c>
      <c r="AW40" s="12">
        <f t="shared" si="15"/>
        <v>0.20997059862480866</v>
      </c>
      <c r="AX40" s="1"/>
    </row>
    <row r="41" spans="1:50" x14ac:dyDescent="0.3">
      <c r="A41" s="16" t="s">
        <v>96</v>
      </c>
      <c r="P41" s="1"/>
      <c r="Q41" s="16" t="s">
        <v>96</v>
      </c>
      <c r="R41" s="19">
        <v>37529</v>
      </c>
      <c r="S41" s="20">
        <v>191.3</v>
      </c>
      <c r="T41" s="20">
        <v>78.652000000000001</v>
      </c>
      <c r="U41" s="20">
        <v>143.69999999999999</v>
      </c>
      <c r="V41" s="20">
        <v>23.117000000000001</v>
      </c>
      <c r="W41" s="20">
        <v>200.8</v>
      </c>
      <c r="X41" s="20">
        <v>6.4059999999999997</v>
      </c>
      <c r="Y41" s="20">
        <v>216.2</v>
      </c>
      <c r="Z41" s="20">
        <v>22.055</v>
      </c>
      <c r="AA41" s="21">
        <v>225.35050000000001</v>
      </c>
      <c r="AB41" s="1"/>
      <c r="AC41" s="13">
        <f t="shared" si="2"/>
        <v>0.24962556165750716</v>
      </c>
      <c r="AD41" s="13">
        <f t="shared" si="11"/>
        <v>0.22507993394469625</v>
      </c>
      <c r="AE41" s="13">
        <f t="shared" si="3"/>
        <v>0.32482598607888047</v>
      </c>
      <c r="AF41" s="13">
        <f t="shared" si="12"/>
        <v>0.77492006605530372</v>
      </c>
      <c r="AG41" s="13">
        <f t="shared" si="4"/>
        <v>0.30789987951750464</v>
      </c>
      <c r="AH41" s="13">
        <f t="shared" si="5"/>
        <v>28.460999999999999</v>
      </c>
      <c r="AI41" s="1"/>
      <c r="AJ41" s="10">
        <f t="shared" si="0"/>
        <v>37529</v>
      </c>
      <c r="AK41" s="14">
        <f t="shared" si="6"/>
        <v>0.1046572475143993</v>
      </c>
      <c r="AL41" s="14">
        <f t="shared" si="13"/>
        <v>0.30789987951750464</v>
      </c>
      <c r="AM41" s="14">
        <f t="shared" si="7"/>
        <v>-0.13898540653232594</v>
      </c>
      <c r="AN41" s="1"/>
      <c r="AO41" s="15">
        <f t="shared" si="8"/>
        <v>0.36185983827493257</v>
      </c>
      <c r="AP41" s="15">
        <f t="shared" si="9"/>
        <v>0.29391496719727406</v>
      </c>
      <c r="AQ41" s="15">
        <f t="shared" si="16"/>
        <v>0.34422519452779343</v>
      </c>
      <c r="AR41" s="1"/>
      <c r="AS41" s="11">
        <f t="shared" si="17"/>
        <v>37529</v>
      </c>
      <c r="AT41" s="12">
        <f t="shared" si="17"/>
        <v>0.1046572475143993</v>
      </c>
      <c r="AU41" s="12">
        <f t="shared" si="18"/>
        <v>0.11141660060707545</v>
      </c>
      <c r="AV41" s="12">
        <f t="shared" si="18"/>
        <v>-4.0849891201848378E-2</v>
      </c>
      <c r="AW41" s="12">
        <f t="shared" si="15"/>
        <v>3.4090538109172223E-2</v>
      </c>
      <c r="AX41" s="1"/>
    </row>
    <row r="42" spans="1:50" x14ac:dyDescent="0.3">
      <c r="A42" s="16" t="s">
        <v>97</v>
      </c>
      <c r="P42" s="1"/>
      <c r="Q42" s="16" t="s">
        <v>97</v>
      </c>
      <c r="R42" s="19">
        <v>37560</v>
      </c>
      <c r="S42" s="20">
        <v>191.5</v>
      </c>
      <c r="T42" s="20">
        <v>78.700999999999993</v>
      </c>
      <c r="U42" s="20">
        <v>143.30000000000001</v>
      </c>
      <c r="V42" s="20">
        <v>23.12</v>
      </c>
      <c r="W42" s="20">
        <v>201.3</v>
      </c>
      <c r="X42" s="20">
        <v>6.4119999999999999</v>
      </c>
      <c r="Y42" s="20">
        <v>216.7</v>
      </c>
      <c r="Z42" s="20">
        <v>22.077999999999999</v>
      </c>
      <c r="AA42" s="21">
        <v>225.8486</v>
      </c>
      <c r="AB42" s="1"/>
      <c r="AC42" s="13">
        <f t="shared" si="2"/>
        <v>0.2490039840637559</v>
      </c>
      <c r="AD42" s="13">
        <f t="shared" si="11"/>
        <v>0.22506142506142507</v>
      </c>
      <c r="AE42" s="13">
        <f t="shared" si="3"/>
        <v>0.23126734505087843</v>
      </c>
      <c r="AF42" s="13">
        <f t="shared" si="12"/>
        <v>0.77493857493857499</v>
      </c>
      <c r="AG42" s="13">
        <f t="shared" si="4"/>
        <v>0.2352591783029167</v>
      </c>
      <c r="AH42" s="13">
        <f t="shared" si="5"/>
        <v>28.49</v>
      </c>
      <c r="AI42" s="1"/>
      <c r="AJ42" s="10">
        <f t="shared" si="0"/>
        <v>37560</v>
      </c>
      <c r="AK42" s="14">
        <f t="shared" si="6"/>
        <v>0.10454783063250843</v>
      </c>
      <c r="AL42" s="14">
        <f t="shared" si="13"/>
        <v>0.2352591783029167</v>
      </c>
      <c r="AM42" s="14">
        <f t="shared" si="7"/>
        <v>-0.27835768963116025</v>
      </c>
      <c r="AN42" s="1"/>
      <c r="AO42" s="15">
        <f t="shared" si="8"/>
        <v>0.36200302410388685</v>
      </c>
      <c r="AP42" s="15">
        <f t="shared" si="9"/>
        <v>0.29377009186668535</v>
      </c>
      <c r="AQ42" s="15">
        <f t="shared" si="16"/>
        <v>0.3442268840294278</v>
      </c>
      <c r="AR42" s="1"/>
      <c r="AS42" s="11">
        <f t="shared" si="17"/>
        <v>37560</v>
      </c>
      <c r="AT42" s="12">
        <f t="shared" si="17"/>
        <v>0.10454783063250843</v>
      </c>
      <c r="AU42" s="12">
        <f t="shared" si="18"/>
        <v>8.5164533993851377E-2</v>
      </c>
      <c r="AV42" s="12">
        <f t="shared" si="18"/>
        <v>-8.1773164054744232E-2</v>
      </c>
      <c r="AW42" s="12">
        <f t="shared" si="15"/>
        <v>0.10115646069340128</v>
      </c>
      <c r="AX42" s="1"/>
    </row>
    <row r="43" spans="1:50" x14ac:dyDescent="0.3">
      <c r="A43" s="16" t="s">
        <v>98</v>
      </c>
      <c r="P43" s="1"/>
      <c r="Q43" s="16" t="s">
        <v>98</v>
      </c>
      <c r="R43" s="19">
        <v>37590</v>
      </c>
      <c r="S43" s="20">
        <v>191.9</v>
      </c>
      <c r="T43" s="20">
        <v>78.701999999999998</v>
      </c>
      <c r="U43" s="20">
        <v>143</v>
      </c>
      <c r="V43" s="20">
        <v>23.062999999999999</v>
      </c>
      <c r="W43" s="20">
        <v>201.9</v>
      </c>
      <c r="X43" s="20">
        <v>6.4340000000000002</v>
      </c>
      <c r="Y43" s="20">
        <v>217.2</v>
      </c>
      <c r="Z43" s="20">
        <v>22.134</v>
      </c>
      <c r="AA43" s="21">
        <v>226.74279999999999</v>
      </c>
      <c r="AB43" s="1"/>
      <c r="AC43" s="13">
        <f t="shared" si="2"/>
        <v>0.29806259314455463</v>
      </c>
      <c r="AD43" s="13">
        <f t="shared" si="11"/>
        <v>0.22521702604312516</v>
      </c>
      <c r="AE43" s="13">
        <f t="shared" si="3"/>
        <v>0.23073373327180402</v>
      </c>
      <c r="AF43" s="13">
        <f t="shared" si="12"/>
        <v>0.77478297395687479</v>
      </c>
      <c r="AG43" s="13">
        <f t="shared" si="4"/>
        <v>0.24589733885921922</v>
      </c>
      <c r="AH43" s="13">
        <f t="shared" si="5"/>
        <v>28.568000000000001</v>
      </c>
      <c r="AI43" s="1"/>
      <c r="AJ43" s="10">
        <f t="shared" si="0"/>
        <v>37590</v>
      </c>
      <c r="AK43" s="14">
        <f t="shared" si="6"/>
        <v>0.20887728459530325</v>
      </c>
      <c r="AL43" s="14">
        <f t="shared" si="13"/>
        <v>0.24589733885921922</v>
      </c>
      <c r="AM43" s="14">
        <f t="shared" si="7"/>
        <v>-0.20935101186323191</v>
      </c>
      <c r="AN43" s="1"/>
      <c r="AO43" s="15">
        <f t="shared" si="8"/>
        <v>0.36298950471398445</v>
      </c>
      <c r="AP43" s="15">
        <f t="shared" si="9"/>
        <v>0.29304210820563642</v>
      </c>
      <c r="AQ43" s="15">
        <f t="shared" si="16"/>
        <v>0.34396838708037913</v>
      </c>
      <c r="AR43" s="1"/>
      <c r="AS43" s="11">
        <f t="shared" si="17"/>
        <v>37590</v>
      </c>
      <c r="AT43" s="12">
        <f t="shared" si="17"/>
        <v>0.20887728459530325</v>
      </c>
      <c r="AU43" s="12">
        <f t="shared" si="18"/>
        <v>8.9258153242994784E-2</v>
      </c>
      <c r="AV43" s="12">
        <f t="shared" si="18"/>
        <v>-6.1348661871384678E-2</v>
      </c>
      <c r="AW43" s="12">
        <f t="shared" si="15"/>
        <v>0.18096779322369314</v>
      </c>
      <c r="AX43" s="1"/>
    </row>
    <row r="44" spans="1:50" x14ac:dyDescent="0.3">
      <c r="A44" s="16" t="s">
        <v>99</v>
      </c>
      <c r="P44" s="1"/>
      <c r="Q44" s="16" t="s">
        <v>99</v>
      </c>
      <c r="R44" s="19">
        <v>37621</v>
      </c>
      <c r="S44" s="20">
        <v>192.1</v>
      </c>
      <c r="T44" s="20">
        <v>78.724000000000004</v>
      </c>
      <c r="U44" s="20">
        <v>142.69999999999999</v>
      </c>
      <c r="V44" s="20">
        <v>22.945</v>
      </c>
      <c r="W44" s="20">
        <v>202.4</v>
      </c>
      <c r="X44" s="20">
        <v>6.4669999999999996</v>
      </c>
      <c r="Y44" s="20">
        <v>217.7</v>
      </c>
      <c r="Z44" s="20">
        <v>22.242999999999999</v>
      </c>
      <c r="AA44" s="21">
        <v>227.2407</v>
      </c>
      <c r="AB44" s="1"/>
      <c r="AC44" s="13">
        <f t="shared" si="2"/>
        <v>0.24764735017335227</v>
      </c>
      <c r="AD44" s="13">
        <f t="shared" si="11"/>
        <v>0.22525252525252526</v>
      </c>
      <c r="AE44" s="13">
        <f t="shared" si="3"/>
        <v>0.2302025782688677</v>
      </c>
      <c r="AF44" s="13">
        <f t="shared" si="12"/>
        <v>0.77474747474747474</v>
      </c>
      <c r="AG44" s="13">
        <f t="shared" si="4"/>
        <v>0.23413205719280716</v>
      </c>
      <c r="AH44" s="13">
        <f t="shared" si="5"/>
        <v>28.709999999999997</v>
      </c>
      <c r="AI44" s="1"/>
      <c r="AJ44" s="10">
        <f t="shared" si="0"/>
        <v>37621</v>
      </c>
      <c r="AK44" s="14">
        <f t="shared" si="6"/>
        <v>0.10422094841062461</v>
      </c>
      <c r="AL44" s="14">
        <f t="shared" si="13"/>
        <v>0.23413205719280716</v>
      </c>
      <c r="AM44" s="14">
        <f t="shared" si="7"/>
        <v>-0.20979020979021773</v>
      </c>
      <c r="AN44" s="1"/>
      <c r="AO44" s="15">
        <f t="shared" si="8"/>
        <v>0.36469183476449363</v>
      </c>
      <c r="AP44" s="15">
        <f t="shared" si="9"/>
        <v>0.29146130786037294</v>
      </c>
      <c r="AQ44" s="15">
        <f t="shared" si="16"/>
        <v>0.34384685737513343</v>
      </c>
      <c r="AR44" s="1"/>
      <c r="AS44" s="11">
        <f t="shared" si="17"/>
        <v>37621</v>
      </c>
      <c r="AT44" s="12">
        <f t="shared" si="17"/>
        <v>0.10422094841062461</v>
      </c>
      <c r="AU44" s="12">
        <f t="shared" si="18"/>
        <v>8.5386049514830198E-2</v>
      </c>
      <c r="AV44" s="12">
        <f t="shared" si="18"/>
        <v>-6.1145728921758874E-2</v>
      </c>
      <c r="AW44" s="12">
        <f t="shared" si="15"/>
        <v>7.9980627817553288E-2</v>
      </c>
      <c r="AX44" s="1"/>
    </row>
    <row r="45" spans="1:50" x14ac:dyDescent="0.3">
      <c r="A45" s="16" t="s">
        <v>100</v>
      </c>
      <c r="P45" s="1"/>
      <c r="Q45" s="16" t="s">
        <v>100</v>
      </c>
      <c r="R45" s="19">
        <v>37652</v>
      </c>
      <c r="S45" s="20">
        <v>192.4</v>
      </c>
      <c r="T45" s="20">
        <v>78.564999999999998</v>
      </c>
      <c r="U45" s="20">
        <v>142.4</v>
      </c>
      <c r="V45" s="20">
        <v>22.718</v>
      </c>
      <c r="W45" s="20">
        <v>203.2</v>
      </c>
      <c r="X45" s="20">
        <v>6.4640000000000004</v>
      </c>
      <c r="Y45" s="20">
        <v>218.3</v>
      </c>
      <c r="Z45" s="20">
        <v>22.207000000000001</v>
      </c>
      <c r="AA45" s="21">
        <v>228.208</v>
      </c>
      <c r="AB45" s="1"/>
      <c r="AC45" s="13">
        <f t="shared" si="2"/>
        <v>0.39525691699604515</v>
      </c>
      <c r="AD45" s="13">
        <f t="shared" si="11"/>
        <v>0.22545429179310106</v>
      </c>
      <c r="AE45" s="13">
        <f t="shared" si="3"/>
        <v>0.27560863573725669</v>
      </c>
      <c r="AF45" s="13">
        <f t="shared" si="12"/>
        <v>0.77454570820689905</v>
      </c>
      <c r="AG45" s="13">
        <f t="shared" si="4"/>
        <v>0.30258385425271861</v>
      </c>
      <c r="AH45" s="13">
        <f t="shared" si="5"/>
        <v>28.670999999999999</v>
      </c>
      <c r="AI45" s="1"/>
      <c r="AJ45" s="10">
        <f t="shared" si="0"/>
        <v>37652</v>
      </c>
      <c r="AK45" s="14">
        <f t="shared" si="6"/>
        <v>0.15616866215513345</v>
      </c>
      <c r="AL45" s="14">
        <f t="shared" si="13"/>
        <v>0.30258385425271861</v>
      </c>
      <c r="AM45" s="14">
        <f t="shared" si="7"/>
        <v>-0.21023125437980586</v>
      </c>
      <c r="AN45" s="1"/>
      <c r="AO45" s="15">
        <f t="shared" si="8"/>
        <v>0.36493349455864571</v>
      </c>
      <c r="AP45" s="15">
        <f t="shared" si="9"/>
        <v>0.28916184051422389</v>
      </c>
      <c r="AQ45" s="15">
        <f t="shared" si="16"/>
        <v>0.34590466492713046</v>
      </c>
      <c r="AR45" s="1"/>
      <c r="AS45" s="11">
        <f t="shared" si="17"/>
        <v>37652</v>
      </c>
      <c r="AT45" s="12">
        <f t="shared" si="17"/>
        <v>0.15616866215513345</v>
      </c>
      <c r="AU45" s="12">
        <f t="shared" si="18"/>
        <v>0.11042298332946854</v>
      </c>
      <c r="AV45" s="12">
        <f t="shared" si="18"/>
        <v>-6.0790856450078652E-2</v>
      </c>
      <c r="AW45" s="12">
        <f t="shared" si="15"/>
        <v>0.10653653527574355</v>
      </c>
      <c r="AX45" s="1"/>
    </row>
    <row r="46" spans="1:50" x14ac:dyDescent="0.3">
      <c r="A46" s="16" t="s">
        <v>101</v>
      </c>
      <c r="P46" s="1"/>
      <c r="Q46" s="16" t="s">
        <v>101</v>
      </c>
      <c r="R46" s="19">
        <v>37680</v>
      </c>
      <c r="S46" s="20">
        <v>192.5</v>
      </c>
      <c r="T46" s="20">
        <v>78.236999999999995</v>
      </c>
      <c r="U46" s="20">
        <v>142.1</v>
      </c>
      <c r="V46" s="20">
        <v>22.606000000000002</v>
      </c>
      <c r="W46" s="20">
        <v>203.5</v>
      </c>
      <c r="X46" s="20">
        <v>6.4249999999999998</v>
      </c>
      <c r="Y46" s="20">
        <v>218.6</v>
      </c>
      <c r="Z46" s="20">
        <v>22.055</v>
      </c>
      <c r="AA46" s="21">
        <v>228.5068</v>
      </c>
      <c r="AB46" s="1"/>
      <c r="AC46" s="13">
        <f t="shared" si="2"/>
        <v>0.14763779527560139</v>
      </c>
      <c r="AD46" s="13">
        <f t="shared" si="11"/>
        <v>0.22559691011235955</v>
      </c>
      <c r="AE46" s="13">
        <f t="shared" si="3"/>
        <v>0.13742556115436955</v>
      </c>
      <c r="AF46" s="13">
        <f t="shared" si="12"/>
        <v>0.77440308988764039</v>
      </c>
      <c r="AG46" s="13">
        <f t="shared" si="4"/>
        <v>0.13972940961746344</v>
      </c>
      <c r="AH46" s="13">
        <f t="shared" si="5"/>
        <v>28.48</v>
      </c>
      <c r="AI46" s="1"/>
      <c r="AJ46" s="10">
        <f t="shared" si="0"/>
        <v>37680</v>
      </c>
      <c r="AK46" s="14">
        <f t="shared" si="6"/>
        <v>5.1975051975049015E-2</v>
      </c>
      <c r="AL46" s="14">
        <f t="shared" si="13"/>
        <v>0.13972940961746344</v>
      </c>
      <c r="AM46" s="14">
        <f t="shared" si="7"/>
        <v>-0.21067415730337877</v>
      </c>
      <c r="AN46" s="1"/>
      <c r="AO46" s="15">
        <f t="shared" si="8"/>
        <v>0.3640221378631594</v>
      </c>
      <c r="AP46" s="15">
        <f t="shared" si="9"/>
        <v>0.28894257192888279</v>
      </c>
      <c r="AQ46" s="15">
        <f t="shared" si="16"/>
        <v>0.34703529020795787</v>
      </c>
      <c r="AR46" s="1"/>
      <c r="AS46" s="11">
        <f t="shared" si="17"/>
        <v>37680</v>
      </c>
      <c r="AT46" s="12">
        <f t="shared" si="17"/>
        <v>5.1975051975049015E-2</v>
      </c>
      <c r="AU46" s="12">
        <f t="shared" si="18"/>
        <v>5.0864598411306146E-2</v>
      </c>
      <c r="AV46" s="12">
        <f t="shared" si="18"/>
        <v>-6.0872732850188287E-2</v>
      </c>
      <c r="AW46" s="12">
        <f t="shared" si="15"/>
        <v>6.1983186413931156E-2</v>
      </c>
      <c r="AX46" s="1"/>
    </row>
    <row r="47" spans="1:50" x14ac:dyDescent="0.3">
      <c r="A47" s="16" t="s">
        <v>102</v>
      </c>
      <c r="P47" s="1"/>
      <c r="Q47" s="16" t="s">
        <v>102</v>
      </c>
      <c r="R47" s="19">
        <v>37711</v>
      </c>
      <c r="S47" s="20">
        <v>192.5</v>
      </c>
      <c r="T47" s="20">
        <v>77.966999999999999</v>
      </c>
      <c r="U47" s="20">
        <v>141.80000000000001</v>
      </c>
      <c r="V47" s="20">
        <v>22.552</v>
      </c>
      <c r="W47" s="20">
        <v>204</v>
      </c>
      <c r="X47" s="20">
        <v>6.399</v>
      </c>
      <c r="Y47" s="20">
        <v>218.9</v>
      </c>
      <c r="Z47" s="20">
        <v>21.937999999999999</v>
      </c>
      <c r="AA47" s="21">
        <v>228.54169999999999</v>
      </c>
      <c r="AB47" s="1"/>
      <c r="AC47" s="13">
        <f t="shared" si="2"/>
        <v>0.24570024570025328</v>
      </c>
      <c r="AD47" s="13">
        <f t="shared" si="11"/>
        <v>0.22581783533895614</v>
      </c>
      <c r="AE47" s="13">
        <f t="shared" si="3"/>
        <v>0.13723696248857387</v>
      </c>
      <c r="AF47" s="13">
        <f t="shared" si="12"/>
        <v>0.77418216466104384</v>
      </c>
      <c r="AG47" s="13">
        <f t="shared" si="4"/>
        <v>0.16172990631719145</v>
      </c>
      <c r="AH47" s="13">
        <f t="shared" si="5"/>
        <v>28.337</v>
      </c>
      <c r="AI47" s="1"/>
      <c r="AJ47" s="10">
        <f t="shared" si="0"/>
        <v>37711</v>
      </c>
      <c r="AK47" s="14">
        <f t="shared" si="6"/>
        <v>0</v>
      </c>
      <c r="AL47" s="14">
        <f t="shared" si="13"/>
        <v>0.16172990631719145</v>
      </c>
      <c r="AM47" s="14">
        <f t="shared" si="7"/>
        <v>-0.21111893033074097</v>
      </c>
      <c r="AN47" s="1"/>
      <c r="AO47" s="15">
        <f t="shared" si="8"/>
        <v>0.36344863852655612</v>
      </c>
      <c r="AP47" s="15">
        <f t="shared" si="9"/>
        <v>0.28925058037374785</v>
      </c>
      <c r="AQ47" s="15">
        <f t="shared" si="16"/>
        <v>0.34730078109969598</v>
      </c>
      <c r="AR47" s="1"/>
      <c r="AS47" s="11">
        <f t="shared" si="17"/>
        <v>37711</v>
      </c>
      <c r="AT47" s="12">
        <f t="shared" si="17"/>
        <v>0</v>
      </c>
      <c r="AU47" s="12">
        <f t="shared" si="18"/>
        <v>5.8780514260010699E-2</v>
      </c>
      <c r="AV47" s="12">
        <f t="shared" si="18"/>
        <v>-6.1066273126051666E-2</v>
      </c>
      <c r="AW47" s="12">
        <f t="shared" si="15"/>
        <v>2.285758866040967E-3</v>
      </c>
      <c r="AX47" s="1"/>
    </row>
    <row r="48" spans="1:50" x14ac:dyDescent="0.3">
      <c r="A48" s="16" t="s">
        <v>103</v>
      </c>
      <c r="P48" s="1"/>
      <c r="Q48" s="16" t="s">
        <v>103</v>
      </c>
      <c r="R48" s="19">
        <v>37741</v>
      </c>
      <c r="S48" s="20">
        <v>192.5</v>
      </c>
      <c r="T48" s="20">
        <v>78.17</v>
      </c>
      <c r="U48" s="20">
        <v>141.6</v>
      </c>
      <c r="V48" s="20">
        <v>22.591999999999999</v>
      </c>
      <c r="W48" s="20">
        <v>204.5</v>
      </c>
      <c r="X48" s="20">
        <v>6.4279999999999999</v>
      </c>
      <c r="Y48" s="20">
        <v>219</v>
      </c>
      <c r="Z48" s="20">
        <v>21.994</v>
      </c>
      <c r="AA48" s="21">
        <v>228.74600000000001</v>
      </c>
      <c r="AB48" s="1"/>
      <c r="AC48" s="13">
        <f t="shared" si="2"/>
        <v>0.2450980392156854</v>
      </c>
      <c r="AD48" s="13">
        <f t="shared" si="11"/>
        <v>0.22616283160931672</v>
      </c>
      <c r="AE48" s="13">
        <f t="shared" si="3"/>
        <v>4.5682960255821747E-2</v>
      </c>
      <c r="AF48" s="13">
        <f t="shared" si="12"/>
        <v>0.77383716839068328</v>
      </c>
      <c r="AG48" s="13">
        <f t="shared" si="4"/>
        <v>9.0783239178979985E-2</v>
      </c>
      <c r="AH48" s="13">
        <f t="shared" si="5"/>
        <v>28.422000000000001</v>
      </c>
      <c r="AI48" s="1"/>
      <c r="AJ48" s="10">
        <f t="shared" si="0"/>
        <v>37741</v>
      </c>
      <c r="AK48" s="14">
        <f t="shared" si="6"/>
        <v>0</v>
      </c>
      <c r="AL48" s="14">
        <f t="shared" si="13"/>
        <v>9.0783239178979985E-2</v>
      </c>
      <c r="AM48" s="14">
        <f t="shared" si="7"/>
        <v>-0.14104372355431385</v>
      </c>
      <c r="AN48" s="1"/>
      <c r="AO48" s="15">
        <f t="shared" si="8"/>
        <v>0.36359217090955609</v>
      </c>
      <c r="AP48" s="15">
        <f t="shared" si="9"/>
        <v>0.28901112958935649</v>
      </c>
      <c r="AQ48" s="15">
        <f t="shared" si="16"/>
        <v>0.34739669950108742</v>
      </c>
      <c r="AR48" s="1"/>
      <c r="AS48" s="11">
        <f t="shared" si="17"/>
        <v>37741</v>
      </c>
      <c r="AT48" s="12">
        <f t="shared" si="17"/>
        <v>0</v>
      </c>
      <c r="AU48" s="12">
        <f t="shared" si="18"/>
        <v>3.3008075015286797E-2</v>
      </c>
      <c r="AV48" s="12">
        <f t="shared" si="18"/>
        <v>-4.0763205865921172E-2</v>
      </c>
      <c r="AW48" s="12">
        <f t="shared" si="15"/>
        <v>7.7551308506343744E-3</v>
      </c>
      <c r="AX48" s="1"/>
    </row>
    <row r="49" spans="1:50" x14ac:dyDescent="0.3">
      <c r="A49" s="16" t="s">
        <v>104</v>
      </c>
      <c r="P49" s="1"/>
      <c r="Q49" s="16" t="s">
        <v>104</v>
      </c>
      <c r="R49" s="19">
        <v>37772</v>
      </c>
      <c r="S49" s="20">
        <v>192.9</v>
      </c>
      <c r="T49" s="20">
        <v>78.322000000000003</v>
      </c>
      <c r="U49" s="20">
        <v>141.1</v>
      </c>
      <c r="V49" s="20">
        <v>22.495999999999999</v>
      </c>
      <c r="W49" s="20">
        <v>205</v>
      </c>
      <c r="X49" s="20">
        <v>6.4489999999999998</v>
      </c>
      <c r="Y49" s="20">
        <v>219.3</v>
      </c>
      <c r="Z49" s="20">
        <v>22.047999999999998</v>
      </c>
      <c r="AA49" s="21">
        <v>230.25380000000001</v>
      </c>
      <c r="AB49" s="1"/>
      <c r="AC49" s="13">
        <f t="shared" si="2"/>
        <v>0.24449877750611915</v>
      </c>
      <c r="AD49" s="13">
        <f t="shared" si="11"/>
        <v>0.22630452328315262</v>
      </c>
      <c r="AE49" s="13">
        <f t="shared" si="3"/>
        <v>0.136986301369868</v>
      </c>
      <c r="AF49" s="13">
        <f t="shared" si="12"/>
        <v>0.77369547671684735</v>
      </c>
      <c r="AG49" s="13">
        <f t="shared" si="4"/>
        <v>0.16131686102887363</v>
      </c>
      <c r="AH49" s="13">
        <f t="shared" si="5"/>
        <v>28.497</v>
      </c>
      <c r="AI49" s="1"/>
      <c r="AJ49" s="10">
        <f t="shared" si="0"/>
        <v>37772</v>
      </c>
      <c r="AK49" s="14">
        <f t="shared" si="6"/>
        <v>0.20779220779221075</v>
      </c>
      <c r="AL49" s="14">
        <f t="shared" si="13"/>
        <v>0.16131686102887363</v>
      </c>
      <c r="AM49" s="14">
        <f t="shared" si="7"/>
        <v>-0.35310734463276838</v>
      </c>
      <c r="AN49" s="1"/>
      <c r="AO49" s="15">
        <f t="shared" si="8"/>
        <v>0.36384413064017773</v>
      </c>
      <c r="AP49" s="15">
        <f t="shared" si="9"/>
        <v>0.28722453461351855</v>
      </c>
      <c r="AQ49" s="15">
        <f t="shared" si="16"/>
        <v>0.34893133474630367</v>
      </c>
      <c r="AR49" s="1"/>
      <c r="AS49" s="11">
        <f t="shared" si="17"/>
        <v>37772</v>
      </c>
      <c r="AT49" s="12">
        <f t="shared" si="17"/>
        <v>0.20779220779221075</v>
      </c>
      <c r="AU49" s="12">
        <f t="shared" si="18"/>
        <v>5.8694193058652894E-2</v>
      </c>
      <c r="AV49" s="12">
        <f t="shared" si="18"/>
        <v>-0.10142109273076221</v>
      </c>
      <c r="AW49" s="12">
        <f t="shared" si="15"/>
        <v>0.25051910746432005</v>
      </c>
      <c r="AX49" s="1"/>
    </row>
    <row r="50" spans="1:50" x14ac:dyDescent="0.3">
      <c r="A50" s="16" t="s">
        <v>105</v>
      </c>
      <c r="P50" s="1"/>
      <c r="Q50" s="16" t="s">
        <v>105</v>
      </c>
      <c r="R50" s="19">
        <v>37802</v>
      </c>
      <c r="S50" s="20">
        <v>193</v>
      </c>
      <c r="T50" s="20">
        <v>78.153000000000006</v>
      </c>
      <c r="U50" s="20">
        <v>141.1</v>
      </c>
      <c r="V50" s="20">
        <v>22.315999999999999</v>
      </c>
      <c r="W50" s="20">
        <v>205.3</v>
      </c>
      <c r="X50" s="20">
        <v>6.45</v>
      </c>
      <c r="Y50" s="20">
        <v>219.3</v>
      </c>
      <c r="Z50" s="20">
        <v>22.018000000000001</v>
      </c>
      <c r="AA50" s="21">
        <v>230.59549999999999</v>
      </c>
      <c r="AB50" s="1"/>
      <c r="AC50" s="13">
        <f t="shared" si="2"/>
        <v>0.14634146341463428</v>
      </c>
      <c r="AD50" s="13">
        <f t="shared" si="11"/>
        <v>0.2265701840663201</v>
      </c>
      <c r="AE50" s="13">
        <f t="shared" si="3"/>
        <v>0</v>
      </c>
      <c r="AF50" s="13">
        <f t="shared" si="12"/>
        <v>0.77342981593367999</v>
      </c>
      <c r="AG50" s="13">
        <f t="shared" si="4"/>
        <v>3.3156612302388339E-2</v>
      </c>
      <c r="AH50" s="13">
        <f t="shared" si="5"/>
        <v>28.468</v>
      </c>
      <c r="AI50" s="1"/>
      <c r="AJ50" s="10">
        <f t="shared" si="0"/>
        <v>37802</v>
      </c>
      <c r="AK50" s="14">
        <f t="shared" si="6"/>
        <v>5.1840331778120433E-2</v>
      </c>
      <c r="AL50" s="14">
        <f t="shared" si="13"/>
        <v>3.3156612302388339E-2</v>
      </c>
      <c r="AM50" s="14">
        <f t="shared" si="7"/>
        <v>0</v>
      </c>
      <c r="AN50" s="1"/>
      <c r="AO50" s="15">
        <f t="shared" si="8"/>
        <v>0.36425984927002159</v>
      </c>
      <c r="AP50" s="15">
        <f t="shared" si="9"/>
        <v>0.28554246158176905</v>
      </c>
      <c r="AQ50" s="15">
        <f t="shared" si="16"/>
        <v>0.35019768914820937</v>
      </c>
      <c r="AR50" s="1"/>
      <c r="AS50" s="11">
        <f t="shared" si="17"/>
        <v>37802</v>
      </c>
      <c r="AT50" s="12">
        <f t="shared" si="17"/>
        <v>5.1840331778120433E-2</v>
      </c>
      <c r="AU50" s="12">
        <f t="shared" si="18"/>
        <v>1.207762259957252E-2</v>
      </c>
      <c r="AV50" s="12">
        <f t="shared" si="18"/>
        <v>0</v>
      </c>
      <c r="AW50" s="12">
        <f t="shared" si="15"/>
        <v>3.9762709178547913E-2</v>
      </c>
      <c r="AX50" s="1"/>
    </row>
    <row r="51" spans="1:50" x14ac:dyDescent="0.3">
      <c r="A51" s="16" t="s">
        <v>106</v>
      </c>
      <c r="P51" s="1"/>
      <c r="Q51" s="16" t="s">
        <v>106</v>
      </c>
      <c r="R51" s="19">
        <v>37833</v>
      </c>
      <c r="S51" s="20">
        <v>193.4</v>
      </c>
      <c r="T51" s="20">
        <v>78.144000000000005</v>
      </c>
      <c r="U51" s="20">
        <v>141.1</v>
      </c>
      <c r="V51" s="20">
        <v>22.15</v>
      </c>
      <c r="W51" s="20">
        <v>205.8</v>
      </c>
      <c r="X51" s="20">
        <v>6.4569999999999999</v>
      </c>
      <c r="Y51" s="20">
        <v>219.8</v>
      </c>
      <c r="Z51" s="20">
        <v>22.052</v>
      </c>
      <c r="AA51" s="21">
        <v>231.51439999999999</v>
      </c>
      <c r="AB51" s="1"/>
      <c r="AC51" s="13">
        <f t="shared" si="2"/>
        <v>0.24354603019971499</v>
      </c>
      <c r="AD51" s="13">
        <f t="shared" si="11"/>
        <v>0.2264898803886492</v>
      </c>
      <c r="AE51" s="13">
        <f t="shared" si="3"/>
        <v>0.22799817601459882</v>
      </c>
      <c r="AF51" s="13">
        <f t="shared" si="12"/>
        <v>0.77351011961135074</v>
      </c>
      <c r="AG51" s="13">
        <f t="shared" si="4"/>
        <v>0.23151960764928592</v>
      </c>
      <c r="AH51" s="13">
        <f t="shared" si="5"/>
        <v>28.509</v>
      </c>
      <c r="AI51" s="1"/>
      <c r="AJ51" s="10">
        <f t="shared" si="0"/>
        <v>37833</v>
      </c>
      <c r="AK51" s="14">
        <f t="shared" si="6"/>
        <v>0.20725388601036562</v>
      </c>
      <c r="AL51" s="14">
        <f t="shared" si="13"/>
        <v>0.23151960764928592</v>
      </c>
      <c r="AM51" s="14">
        <f t="shared" si="7"/>
        <v>0</v>
      </c>
      <c r="AN51" s="1"/>
      <c r="AO51" s="15">
        <f t="shared" si="8"/>
        <v>0.36482647420147418</v>
      </c>
      <c r="AP51" s="15">
        <f t="shared" si="9"/>
        <v>0.28345106470106468</v>
      </c>
      <c r="AQ51" s="15">
        <f t="shared" si="16"/>
        <v>0.35172246109746119</v>
      </c>
      <c r="AR51" s="1"/>
      <c r="AS51" s="11">
        <f t="shared" si="17"/>
        <v>37833</v>
      </c>
      <c r="AT51" s="12">
        <f t="shared" si="17"/>
        <v>0.20725388601036562</v>
      </c>
      <c r="AU51" s="12">
        <f t="shared" si="18"/>
        <v>8.4464482167197638E-2</v>
      </c>
      <c r="AV51" s="12">
        <f t="shared" si="18"/>
        <v>0</v>
      </c>
      <c r="AW51" s="12">
        <f t="shared" si="15"/>
        <v>0.12278940384316799</v>
      </c>
      <c r="AX51" s="1"/>
    </row>
    <row r="52" spans="1:50" x14ac:dyDescent="0.3">
      <c r="A52" s="16" t="s">
        <v>107</v>
      </c>
      <c r="P52" s="1"/>
      <c r="Q52" s="16" t="s">
        <v>107</v>
      </c>
      <c r="R52" s="19">
        <v>37864</v>
      </c>
      <c r="S52" s="20">
        <v>193.6</v>
      </c>
      <c r="T52" s="20">
        <v>77.975999999999999</v>
      </c>
      <c r="U52" s="20">
        <v>140.80000000000001</v>
      </c>
      <c r="V52" s="20">
        <v>22.047000000000001</v>
      </c>
      <c r="W52" s="20">
        <v>206.2</v>
      </c>
      <c r="X52" s="20">
        <v>6.4480000000000004</v>
      </c>
      <c r="Y52" s="20">
        <v>220.2</v>
      </c>
      <c r="Z52" s="20">
        <v>22.021000000000001</v>
      </c>
      <c r="AA52" s="21">
        <v>231.91290000000001</v>
      </c>
      <c r="AB52" s="1"/>
      <c r="AC52" s="13">
        <f t="shared" si="2"/>
        <v>0.19436345966956647</v>
      </c>
      <c r="AD52" s="13">
        <f t="shared" si="11"/>
        <v>0.22649197372580701</v>
      </c>
      <c r="AE52" s="13">
        <f t="shared" si="3"/>
        <v>0.18198362147405778</v>
      </c>
      <c r="AF52" s="13">
        <f t="shared" si="12"/>
        <v>0.77350802627419302</v>
      </c>
      <c r="AG52" s="13">
        <f t="shared" si="4"/>
        <v>0.18478755546136469</v>
      </c>
      <c r="AH52" s="13">
        <f t="shared" si="5"/>
        <v>28.469000000000001</v>
      </c>
      <c r="AI52" s="1"/>
      <c r="AJ52" s="10">
        <f t="shared" si="0"/>
        <v>37864</v>
      </c>
      <c r="AK52" s="14">
        <f t="shared" si="6"/>
        <v>0.1034126163391875</v>
      </c>
      <c r="AL52" s="14">
        <f t="shared" si="13"/>
        <v>0.18478755546136469</v>
      </c>
      <c r="AM52" s="14">
        <f t="shared" si="7"/>
        <v>-0.21261516654853507</v>
      </c>
      <c r="AN52" s="1"/>
      <c r="AO52" s="15">
        <f t="shared" si="8"/>
        <v>0.36509951780034883</v>
      </c>
      <c r="AP52" s="15">
        <f t="shared" si="9"/>
        <v>0.2827408433364112</v>
      </c>
      <c r="AQ52" s="15">
        <f t="shared" si="16"/>
        <v>0.35215963886323998</v>
      </c>
      <c r="AR52" s="1"/>
      <c r="AS52" s="11">
        <f t="shared" si="17"/>
        <v>37864</v>
      </c>
      <c r="AT52" s="12">
        <f t="shared" si="17"/>
        <v>0.1034126163391875</v>
      </c>
      <c r="AU52" s="12">
        <f t="shared" si="18"/>
        <v>6.7465847394449469E-2</v>
      </c>
      <c r="AV52" s="12">
        <f t="shared" si="18"/>
        <v>-6.011499149604433E-2</v>
      </c>
      <c r="AW52" s="12">
        <f t="shared" si="15"/>
        <v>9.6061760440782351E-2</v>
      </c>
      <c r="AX52" s="1"/>
    </row>
    <row r="53" spans="1:50" x14ac:dyDescent="0.3">
      <c r="A53" s="16" t="s">
        <v>108</v>
      </c>
      <c r="P53" s="1"/>
      <c r="Q53" s="16" t="s">
        <v>108</v>
      </c>
      <c r="R53" s="19">
        <v>37894</v>
      </c>
      <c r="S53" s="20">
        <v>193.7</v>
      </c>
      <c r="T53" s="20">
        <v>77.799000000000007</v>
      </c>
      <c r="U53" s="20">
        <v>140.19999999999999</v>
      </c>
      <c r="V53" s="20">
        <v>22.045000000000002</v>
      </c>
      <c r="W53" s="20">
        <v>206.7</v>
      </c>
      <c r="X53" s="20">
        <v>6.4450000000000003</v>
      </c>
      <c r="Y53" s="20">
        <v>220.7</v>
      </c>
      <c r="Z53" s="20">
        <v>22.010999999999999</v>
      </c>
      <c r="AA53" s="21">
        <v>232.411</v>
      </c>
      <c r="AB53" s="1"/>
      <c r="AC53" s="13">
        <f t="shared" si="2"/>
        <v>0.24248302618816719</v>
      </c>
      <c r="AD53" s="13">
        <f t="shared" si="11"/>
        <v>0.22649001967950522</v>
      </c>
      <c r="AE53" s="13">
        <f t="shared" si="3"/>
        <v>0.22706630336057909</v>
      </c>
      <c r="AF53" s="13">
        <f t="shared" si="12"/>
        <v>0.77350998032049478</v>
      </c>
      <c r="AG53" s="13">
        <f t="shared" si="4"/>
        <v>0.23055803721719301</v>
      </c>
      <c r="AH53" s="13">
        <f t="shared" si="5"/>
        <v>28.456</v>
      </c>
      <c r="AI53" s="1"/>
      <c r="AJ53" s="10">
        <f t="shared" si="0"/>
        <v>37894</v>
      </c>
      <c r="AK53" s="14">
        <f t="shared" si="6"/>
        <v>5.1652892561980537E-2</v>
      </c>
      <c r="AL53" s="14">
        <f t="shared" si="13"/>
        <v>0.23055803721719301</v>
      </c>
      <c r="AM53" s="14">
        <f t="shared" si="7"/>
        <v>-0.42613636363637974</v>
      </c>
      <c r="AN53" s="1"/>
      <c r="AO53" s="15">
        <f t="shared" si="8"/>
        <v>0.36576305608041232</v>
      </c>
      <c r="AP53" s="15">
        <f t="shared" si="9"/>
        <v>0.2833583979228525</v>
      </c>
      <c r="AQ53" s="15">
        <f t="shared" si="16"/>
        <v>0.35087854599673518</v>
      </c>
      <c r="AR53" s="1"/>
      <c r="AS53" s="11">
        <f t="shared" si="17"/>
        <v>37894</v>
      </c>
      <c r="AT53" s="12">
        <f t="shared" si="17"/>
        <v>5.1652892561980537E-2</v>
      </c>
      <c r="AU53" s="12">
        <f t="shared" si="18"/>
        <v>8.432961229646195E-2</v>
      </c>
      <c r="AV53" s="12">
        <f t="shared" si="18"/>
        <v>-0.12074931729667467</v>
      </c>
      <c r="AW53" s="12">
        <f t="shared" si="15"/>
        <v>8.8072597562193253E-2</v>
      </c>
      <c r="AX53" s="1"/>
    </row>
    <row r="54" spans="1:50" x14ac:dyDescent="0.3">
      <c r="A54" s="16" t="s">
        <v>109</v>
      </c>
      <c r="P54" s="1"/>
      <c r="Q54" s="16" t="s">
        <v>109</v>
      </c>
      <c r="R54" s="19">
        <v>37925</v>
      </c>
      <c r="S54" s="20">
        <v>194</v>
      </c>
      <c r="T54" s="20">
        <v>78.117000000000004</v>
      </c>
      <c r="U54" s="20">
        <v>139.69999999999999</v>
      </c>
      <c r="V54" s="20">
        <v>22.094999999999999</v>
      </c>
      <c r="W54" s="20">
        <v>206.9</v>
      </c>
      <c r="X54" s="20">
        <v>6.4610000000000003</v>
      </c>
      <c r="Y54" s="20">
        <v>221.3</v>
      </c>
      <c r="Z54" s="20">
        <v>22.093</v>
      </c>
      <c r="AA54" s="21">
        <v>233.536</v>
      </c>
      <c r="AB54" s="1"/>
      <c r="AC54" s="13">
        <f t="shared" si="2"/>
        <v>9.6758587324630163E-2</v>
      </c>
      <c r="AD54" s="13">
        <f t="shared" si="11"/>
        <v>0.22627302654619316</v>
      </c>
      <c r="AE54" s="13">
        <f t="shared" si="3"/>
        <v>0.27186225645674522</v>
      </c>
      <c r="AF54" s="13">
        <f t="shared" si="12"/>
        <v>0.77372697345380681</v>
      </c>
      <c r="AG54" s="13">
        <f t="shared" si="4"/>
        <v>0.23224101928287832</v>
      </c>
      <c r="AH54" s="13">
        <f t="shared" si="5"/>
        <v>28.554000000000002</v>
      </c>
      <c r="AI54" s="1"/>
      <c r="AJ54" s="10">
        <f t="shared" si="0"/>
        <v>37925</v>
      </c>
      <c r="AK54" s="14">
        <f t="shared" si="6"/>
        <v>0.15487867836861713</v>
      </c>
      <c r="AL54" s="14">
        <f t="shared" si="13"/>
        <v>0.23224101928287832</v>
      </c>
      <c r="AM54" s="14">
        <f t="shared" si="7"/>
        <v>-0.35663338088445079</v>
      </c>
      <c r="AN54" s="1"/>
      <c r="AO54" s="15">
        <f t="shared" si="8"/>
        <v>0.36552863013172548</v>
      </c>
      <c r="AP54" s="15">
        <f t="shared" si="9"/>
        <v>0.28284496332424436</v>
      </c>
      <c r="AQ54" s="15">
        <f t="shared" si="16"/>
        <v>0.35162640654403021</v>
      </c>
      <c r="AR54" s="1"/>
      <c r="AS54" s="11">
        <f t="shared" si="17"/>
        <v>37925</v>
      </c>
      <c r="AT54" s="12">
        <f t="shared" si="17"/>
        <v>0.15487867836861713</v>
      </c>
      <c r="AU54" s="12">
        <f t="shared" si="18"/>
        <v>8.489074163886616E-2</v>
      </c>
      <c r="AV54" s="12">
        <f t="shared" si="18"/>
        <v>-0.10087195553646375</v>
      </c>
      <c r="AW54" s="12">
        <f t="shared" si="15"/>
        <v>0.17085989226621473</v>
      </c>
      <c r="AX54" s="1"/>
    </row>
    <row r="55" spans="1:50" x14ac:dyDescent="0.3">
      <c r="A55" s="16" t="s">
        <v>110</v>
      </c>
      <c r="P55" s="1"/>
      <c r="Q55" s="16" t="s">
        <v>110</v>
      </c>
      <c r="R55" s="19">
        <v>37955</v>
      </c>
      <c r="S55" s="20">
        <v>194</v>
      </c>
      <c r="T55" s="20">
        <v>78.201999999999998</v>
      </c>
      <c r="U55" s="20">
        <v>139.4</v>
      </c>
      <c r="V55" s="20">
        <v>22.082000000000001</v>
      </c>
      <c r="W55" s="20">
        <v>207.4</v>
      </c>
      <c r="X55" s="20">
        <v>6.4950000000000001</v>
      </c>
      <c r="Y55" s="20">
        <v>221.8</v>
      </c>
      <c r="Z55" s="20">
        <v>22.206</v>
      </c>
      <c r="AA55" s="21">
        <v>233.6103</v>
      </c>
      <c r="AB55" s="1"/>
      <c r="AC55" s="13">
        <f t="shared" si="2"/>
        <v>0.24166263895601947</v>
      </c>
      <c r="AD55" s="13">
        <f t="shared" si="11"/>
        <v>0.22629873523570607</v>
      </c>
      <c r="AE55" s="13">
        <f t="shared" si="3"/>
        <v>0.22593764121101589</v>
      </c>
      <c r="AF55" s="13">
        <f t="shared" si="12"/>
        <v>0.77370126476429391</v>
      </c>
      <c r="AG55" s="13">
        <f t="shared" si="4"/>
        <v>0.22949618831229451</v>
      </c>
      <c r="AH55" s="13">
        <f t="shared" si="5"/>
        <v>28.701000000000001</v>
      </c>
      <c r="AI55" s="1"/>
      <c r="AJ55" s="10">
        <f t="shared" si="0"/>
        <v>37955</v>
      </c>
      <c r="AK55" s="14">
        <f t="shared" si="6"/>
        <v>0</v>
      </c>
      <c r="AL55" s="14">
        <f t="shared" si="13"/>
        <v>0.22949618831229451</v>
      </c>
      <c r="AM55" s="14">
        <f t="shared" si="7"/>
        <v>-0.21474588403721045</v>
      </c>
      <c r="AN55" s="1"/>
      <c r="AO55" s="15">
        <f t="shared" si="8"/>
        <v>0.36701107388557841</v>
      </c>
      <c r="AP55" s="15">
        <f t="shared" si="9"/>
        <v>0.28237129485179407</v>
      </c>
      <c r="AQ55" s="15">
        <f t="shared" si="16"/>
        <v>0.35061763126262746</v>
      </c>
      <c r="AR55" s="1"/>
      <c r="AS55" s="11">
        <f t="shared" si="17"/>
        <v>37955</v>
      </c>
      <c r="AT55" s="12">
        <f t="shared" si="17"/>
        <v>0</v>
      </c>
      <c r="AU55" s="12">
        <f t="shared" si="18"/>
        <v>8.4227642525142143E-2</v>
      </c>
      <c r="AV55" s="12">
        <f t="shared" si="18"/>
        <v>-6.0638073339680333E-2</v>
      </c>
      <c r="AW55" s="12">
        <f t="shared" si="15"/>
        <v>-2.358956918546181E-2</v>
      </c>
      <c r="AX55" s="1"/>
    </row>
    <row r="56" spans="1:50" x14ac:dyDescent="0.3">
      <c r="A56" s="16" t="s">
        <v>111</v>
      </c>
      <c r="P56" s="1"/>
      <c r="Q56" s="16" t="s">
        <v>111</v>
      </c>
      <c r="R56" s="19">
        <v>37986</v>
      </c>
      <c r="S56" s="20">
        <v>194.2</v>
      </c>
      <c r="T56" s="20">
        <v>78.537000000000006</v>
      </c>
      <c r="U56" s="20">
        <v>139.30000000000001</v>
      </c>
      <c r="V56" s="20">
        <v>22.254000000000001</v>
      </c>
      <c r="W56" s="20">
        <v>207.7</v>
      </c>
      <c r="X56" s="20">
        <v>6.157</v>
      </c>
      <c r="Y56" s="20">
        <v>222</v>
      </c>
      <c r="Z56" s="20">
        <v>23.382999999999999</v>
      </c>
      <c r="AA56" s="21">
        <v>234.43610000000001</v>
      </c>
      <c r="AB56" s="1"/>
      <c r="AC56" s="13">
        <f t="shared" si="2"/>
        <v>0.14464802314366754</v>
      </c>
      <c r="AD56" s="13">
        <f t="shared" si="11"/>
        <v>0.20842924847664185</v>
      </c>
      <c r="AE56" s="13">
        <f t="shared" si="3"/>
        <v>9.0171325518473289E-2</v>
      </c>
      <c r="AF56" s="13">
        <f t="shared" si="12"/>
        <v>0.7915707515233581</v>
      </c>
      <c r="AG56" s="13">
        <f t="shared" si="4"/>
        <v>0.10152586266398178</v>
      </c>
      <c r="AH56" s="13">
        <f t="shared" si="5"/>
        <v>29.54</v>
      </c>
      <c r="AI56" s="1"/>
      <c r="AJ56" s="10">
        <f t="shared" si="0"/>
        <v>37986</v>
      </c>
      <c r="AK56" s="14">
        <f t="shared" si="6"/>
        <v>0.10309278350514879</v>
      </c>
      <c r="AL56" s="14">
        <f t="shared" si="13"/>
        <v>0.10152586266398178</v>
      </c>
      <c r="AM56" s="14">
        <f t="shared" si="7"/>
        <v>-7.1736011477757752E-2</v>
      </c>
      <c r="AN56" s="1"/>
      <c r="AO56" s="15">
        <f t="shared" si="8"/>
        <v>0.376128449011294</v>
      </c>
      <c r="AP56" s="15">
        <f t="shared" si="9"/>
        <v>0.28335688910959167</v>
      </c>
      <c r="AQ56" s="15">
        <f t="shared" si="16"/>
        <v>0.34051466187911439</v>
      </c>
      <c r="AR56" s="1"/>
      <c r="AS56" s="11">
        <f t="shared" si="17"/>
        <v>37986</v>
      </c>
      <c r="AT56" s="12">
        <f t="shared" si="17"/>
        <v>0.10309278350514879</v>
      </c>
      <c r="AU56" s="12">
        <f t="shared" si="18"/>
        <v>3.8186765258337106E-2</v>
      </c>
      <c r="AV56" s="12">
        <f t="shared" si="18"/>
        <v>-2.0326893049467398E-2</v>
      </c>
      <c r="AW56" s="12">
        <f t="shared" si="15"/>
        <v>8.5232911296279093E-2</v>
      </c>
      <c r="AX56" s="1"/>
    </row>
    <row r="57" spans="1:50" x14ac:dyDescent="0.3">
      <c r="A57" s="16" t="s">
        <v>112</v>
      </c>
      <c r="P57" s="1"/>
      <c r="Q57" s="16" t="s">
        <v>112</v>
      </c>
      <c r="R57" s="19">
        <v>38017</v>
      </c>
      <c r="S57" s="20">
        <v>194.6</v>
      </c>
      <c r="T57" s="20">
        <v>78.33</v>
      </c>
      <c r="U57" s="20">
        <v>139.30000000000001</v>
      </c>
      <c r="V57" s="20">
        <v>22.06</v>
      </c>
      <c r="W57" s="20">
        <v>208.1</v>
      </c>
      <c r="X57" s="20">
        <v>6.1369999999999996</v>
      </c>
      <c r="Y57" s="20">
        <v>222.4</v>
      </c>
      <c r="Z57" s="20">
        <v>23.309000000000001</v>
      </c>
      <c r="AA57" s="21">
        <v>235.26849999999999</v>
      </c>
      <c r="AB57" s="1"/>
      <c r="AC57" s="13">
        <f t="shared" si="2"/>
        <v>0.1925854597977894</v>
      </c>
      <c r="AD57" s="13">
        <f t="shared" si="11"/>
        <v>0.20841540446919782</v>
      </c>
      <c r="AE57" s="13">
        <f t="shared" si="3"/>
        <v>0.18018018018017834</v>
      </c>
      <c r="AF57" s="13">
        <f t="shared" si="12"/>
        <v>0.79158459553080218</v>
      </c>
      <c r="AG57" s="13">
        <f t="shared" si="4"/>
        <v>0.18276563154923625</v>
      </c>
      <c r="AH57" s="13">
        <f t="shared" si="5"/>
        <v>29.446000000000002</v>
      </c>
      <c r="AI57" s="1"/>
      <c r="AJ57" s="10">
        <f t="shared" si="0"/>
        <v>38017</v>
      </c>
      <c r="AK57" s="14">
        <f t="shared" si="6"/>
        <v>0.20597322348095043</v>
      </c>
      <c r="AL57" s="14">
        <f t="shared" si="13"/>
        <v>0.18276563154923625</v>
      </c>
      <c r="AM57" s="14">
        <f t="shared" si="7"/>
        <v>0</v>
      </c>
      <c r="AN57" s="1"/>
      <c r="AO57" s="15">
        <f t="shared" si="8"/>
        <v>0.37592237967573089</v>
      </c>
      <c r="AP57" s="15">
        <f t="shared" si="9"/>
        <v>0.2816290054895953</v>
      </c>
      <c r="AQ57" s="15">
        <f t="shared" si="16"/>
        <v>0.34244861483467381</v>
      </c>
      <c r="AR57" s="1"/>
      <c r="AS57" s="11">
        <f t="shared" si="17"/>
        <v>38017</v>
      </c>
      <c r="AT57" s="12">
        <f t="shared" si="17"/>
        <v>0.20597322348095043</v>
      </c>
      <c r="AU57" s="12">
        <f t="shared" si="18"/>
        <v>6.8705691134926736E-2</v>
      </c>
      <c r="AV57" s="12">
        <f t="shared" si="18"/>
        <v>0</v>
      </c>
      <c r="AW57" s="12">
        <f t="shared" si="15"/>
        <v>0.13726753234602368</v>
      </c>
      <c r="AX57" s="1"/>
    </row>
    <row r="58" spans="1:50" x14ac:dyDescent="0.3">
      <c r="A58" s="16" t="s">
        <v>113</v>
      </c>
      <c r="P58" s="1"/>
      <c r="Q58" s="16" t="s">
        <v>113</v>
      </c>
      <c r="R58" s="19">
        <v>38046</v>
      </c>
      <c r="S58" s="20">
        <v>194.9</v>
      </c>
      <c r="T58" s="20">
        <v>78.260999999999996</v>
      </c>
      <c r="U58" s="20">
        <v>139.4</v>
      </c>
      <c r="V58" s="20">
        <v>22.073</v>
      </c>
      <c r="W58" s="20">
        <v>208.6</v>
      </c>
      <c r="X58" s="20">
        <v>6.1189999999999998</v>
      </c>
      <c r="Y58" s="20">
        <v>222.8</v>
      </c>
      <c r="Z58" s="20">
        <v>23.210999999999999</v>
      </c>
      <c r="AA58" s="21">
        <v>235.42420000000001</v>
      </c>
      <c r="AB58" s="1"/>
      <c r="AC58" s="13">
        <f t="shared" si="2"/>
        <v>0.24026910139356428</v>
      </c>
      <c r="AD58" s="13">
        <f t="shared" si="11"/>
        <v>0.20862598022502557</v>
      </c>
      <c r="AE58" s="13">
        <f t="shared" si="3"/>
        <v>0.17985611510791255</v>
      </c>
      <c r="AF58" s="13">
        <f t="shared" si="12"/>
        <v>0.79137401977497446</v>
      </c>
      <c r="AG58" s="13">
        <f t="shared" si="4"/>
        <v>0.19245983359007768</v>
      </c>
      <c r="AH58" s="13">
        <f t="shared" si="5"/>
        <v>29.33</v>
      </c>
      <c r="AI58" s="1"/>
      <c r="AJ58" s="10">
        <f t="shared" si="0"/>
        <v>38046</v>
      </c>
      <c r="AK58" s="14">
        <f t="shared" si="6"/>
        <v>0.15416238437821755</v>
      </c>
      <c r="AL58" s="14">
        <f t="shared" si="13"/>
        <v>0.19245983359007768</v>
      </c>
      <c r="AM58" s="14">
        <f t="shared" si="7"/>
        <v>7.1787508973434541E-2</v>
      </c>
      <c r="AN58" s="1"/>
      <c r="AO58" s="15">
        <f t="shared" si="8"/>
        <v>0.37477159760289286</v>
      </c>
      <c r="AP58" s="15">
        <f t="shared" si="9"/>
        <v>0.28204341881652423</v>
      </c>
      <c r="AQ58" s="15">
        <f t="shared" si="16"/>
        <v>0.34318498358058291</v>
      </c>
      <c r="AR58" s="1"/>
      <c r="AS58" s="11">
        <f t="shared" si="17"/>
        <v>38046</v>
      </c>
      <c r="AT58" s="12">
        <f t="shared" si="17"/>
        <v>0.15416238437821755</v>
      </c>
      <c r="AU58" s="12">
        <f t="shared" si="18"/>
        <v>7.2128479308940313E-2</v>
      </c>
      <c r="AV58" s="12">
        <f t="shared" si="18"/>
        <v>2.0247194459189391E-2</v>
      </c>
      <c r="AW58" s="12">
        <f t="shared" si="15"/>
        <v>6.178671061008785E-2</v>
      </c>
      <c r="AX58" s="1"/>
    </row>
    <row r="59" spans="1:50" x14ac:dyDescent="0.3">
      <c r="A59" s="16" t="s">
        <v>114</v>
      </c>
      <c r="P59" s="1"/>
      <c r="Q59" s="16" t="s">
        <v>114</v>
      </c>
      <c r="R59" s="19">
        <v>38077</v>
      </c>
      <c r="S59" s="20">
        <v>195.5</v>
      </c>
      <c r="T59" s="20">
        <v>78.245999999999995</v>
      </c>
      <c r="U59" s="20">
        <v>139.6</v>
      </c>
      <c r="V59" s="20">
        <v>22.091000000000001</v>
      </c>
      <c r="W59" s="20">
        <v>209.1</v>
      </c>
      <c r="X59" s="20">
        <v>6.093</v>
      </c>
      <c r="Y59" s="20">
        <v>223.3</v>
      </c>
      <c r="Z59" s="20">
        <v>23.111000000000001</v>
      </c>
      <c r="AA59" s="21">
        <v>236.785</v>
      </c>
      <c r="AB59" s="1"/>
      <c r="AC59" s="13">
        <f t="shared" si="2"/>
        <v>0.23969319271333056</v>
      </c>
      <c r="AD59" s="13">
        <f t="shared" si="11"/>
        <v>0.20863580331461443</v>
      </c>
      <c r="AE59" s="13">
        <f t="shared" si="3"/>
        <v>0.2244165170556478</v>
      </c>
      <c r="AF59" s="13">
        <f t="shared" si="12"/>
        <v>0.7913641966853856</v>
      </c>
      <c r="AG59" s="13">
        <f t="shared" si="4"/>
        <v>0.22760377855346525</v>
      </c>
      <c r="AH59" s="13">
        <f t="shared" si="5"/>
        <v>29.204000000000001</v>
      </c>
      <c r="AI59" s="1"/>
      <c r="AJ59" s="10">
        <f t="shared" si="0"/>
        <v>38077</v>
      </c>
      <c r="AK59" s="14">
        <f t="shared" si="6"/>
        <v>0.30785017957926847</v>
      </c>
      <c r="AL59" s="14">
        <f t="shared" si="13"/>
        <v>0.22760377855346525</v>
      </c>
      <c r="AM59" s="14">
        <f t="shared" si="7"/>
        <v>0.1434720229555155</v>
      </c>
      <c r="AN59" s="1"/>
      <c r="AO59" s="15">
        <f t="shared" si="8"/>
        <v>0.3732331365181607</v>
      </c>
      <c r="AP59" s="15">
        <f t="shared" si="9"/>
        <v>0.28232753111980169</v>
      </c>
      <c r="AQ59" s="15">
        <f t="shared" si="16"/>
        <v>0.34443933236203761</v>
      </c>
      <c r="AR59" s="1"/>
      <c r="AS59" s="11">
        <f t="shared" si="17"/>
        <v>38077</v>
      </c>
      <c r="AT59" s="12">
        <f t="shared" si="17"/>
        <v>0.30785017957926847</v>
      </c>
      <c r="AU59" s="12">
        <f t="shared" si="18"/>
        <v>8.4949272152894717E-2</v>
      </c>
      <c r="AV59" s="12">
        <f t="shared" si="18"/>
        <v>4.0506102025794209E-2</v>
      </c>
      <c r="AW59" s="12">
        <f t="shared" si="15"/>
        <v>0.18239480540057953</v>
      </c>
      <c r="AX59" s="1"/>
    </row>
    <row r="60" spans="1:50" x14ac:dyDescent="0.3">
      <c r="A60" s="16" t="s">
        <v>115</v>
      </c>
      <c r="P60" s="1"/>
      <c r="Q60" s="16" t="s">
        <v>115</v>
      </c>
      <c r="R60" s="19">
        <v>38107</v>
      </c>
      <c r="S60" s="20">
        <v>195.9</v>
      </c>
      <c r="T60" s="20">
        <v>78.156999999999996</v>
      </c>
      <c r="U60" s="20">
        <v>139.6</v>
      </c>
      <c r="V60" s="20">
        <v>22.055</v>
      </c>
      <c r="W60" s="20">
        <v>209.7</v>
      </c>
      <c r="X60" s="20">
        <v>6.0869999999999997</v>
      </c>
      <c r="Y60" s="20">
        <v>224</v>
      </c>
      <c r="Z60" s="20">
        <v>23.091000000000001</v>
      </c>
      <c r="AA60" s="21">
        <v>237.5076</v>
      </c>
      <c r="AB60" s="1"/>
      <c r="AC60" s="13">
        <f t="shared" si="2"/>
        <v>0.28694404591105283</v>
      </c>
      <c r="AD60" s="13">
        <f t="shared" si="11"/>
        <v>0.20861608060867776</v>
      </c>
      <c r="AE60" s="13">
        <f t="shared" si="3"/>
        <v>0.31347962382444194</v>
      </c>
      <c r="AF60" s="13">
        <f t="shared" si="12"/>
        <v>0.79138391939132224</v>
      </c>
      <c r="AG60" s="13">
        <f t="shared" si="4"/>
        <v>0.30794387556346453</v>
      </c>
      <c r="AH60" s="13">
        <f t="shared" si="5"/>
        <v>29.178000000000001</v>
      </c>
      <c r="AI60" s="1"/>
      <c r="AJ60" s="10">
        <f t="shared" si="0"/>
        <v>38107</v>
      </c>
      <c r="AK60" s="14">
        <f t="shared" si="6"/>
        <v>0.20460358056266273</v>
      </c>
      <c r="AL60" s="14">
        <f t="shared" si="13"/>
        <v>0.30794387556346453</v>
      </c>
      <c r="AM60" s="14">
        <f t="shared" si="7"/>
        <v>0</v>
      </c>
      <c r="AN60" s="1"/>
      <c r="AO60" s="15">
        <f t="shared" si="8"/>
        <v>0.37332548588098319</v>
      </c>
      <c r="AP60" s="15">
        <f t="shared" si="9"/>
        <v>0.28218841562496</v>
      </c>
      <c r="AQ60" s="15">
        <f t="shared" si="16"/>
        <v>0.34448609849405676</v>
      </c>
      <c r="AR60" s="1"/>
      <c r="AS60" s="11">
        <f t="shared" si="17"/>
        <v>38107</v>
      </c>
      <c r="AT60" s="12">
        <f t="shared" si="17"/>
        <v>0.20460358056266273</v>
      </c>
      <c r="AU60" s="12">
        <f t="shared" si="18"/>
        <v>0.11496329696880342</v>
      </c>
      <c r="AV60" s="12">
        <f t="shared" si="18"/>
        <v>0</v>
      </c>
      <c r="AW60" s="12">
        <f t="shared" si="15"/>
        <v>8.964028359385931E-2</v>
      </c>
      <c r="AX60" s="1"/>
    </row>
    <row r="61" spans="1:50" x14ac:dyDescent="0.3">
      <c r="A61" s="16" t="s">
        <v>116</v>
      </c>
      <c r="P61" s="1"/>
      <c r="Q61" s="16" t="s">
        <v>116</v>
      </c>
      <c r="R61" s="19">
        <v>38138</v>
      </c>
      <c r="S61" s="20">
        <v>196.2</v>
      </c>
      <c r="T61" s="20">
        <v>77.727999999999994</v>
      </c>
      <c r="U61" s="20">
        <v>139.69999999999999</v>
      </c>
      <c r="V61" s="20">
        <v>21.887</v>
      </c>
      <c r="W61" s="20">
        <v>210.3</v>
      </c>
      <c r="X61" s="20">
        <v>6.069</v>
      </c>
      <c r="Y61" s="20">
        <v>224.4</v>
      </c>
      <c r="Z61" s="20">
        <v>23.012</v>
      </c>
      <c r="AA61" s="21">
        <v>238.07089999999999</v>
      </c>
      <c r="AB61" s="1"/>
      <c r="AC61" s="13">
        <f t="shared" si="2"/>
        <v>0.28612303290416197</v>
      </c>
      <c r="AD61" s="13">
        <f t="shared" si="11"/>
        <v>0.20869296103985421</v>
      </c>
      <c r="AE61" s="13">
        <f t="shared" si="3"/>
        <v>0.17857142857142794</v>
      </c>
      <c r="AF61" s="13">
        <f t="shared" si="12"/>
        <v>0.79130703896014587</v>
      </c>
      <c r="AG61" s="13">
        <f t="shared" si="4"/>
        <v>0.20101669134421302</v>
      </c>
      <c r="AH61" s="13">
        <f t="shared" si="5"/>
        <v>29.081</v>
      </c>
      <c r="AI61" s="1"/>
      <c r="AJ61" s="10">
        <f t="shared" si="0"/>
        <v>38138</v>
      </c>
      <c r="AK61" s="14">
        <f t="shared" si="6"/>
        <v>0.15313935681469268</v>
      </c>
      <c r="AL61" s="14">
        <f t="shared" si="13"/>
        <v>0.20101669134421302</v>
      </c>
      <c r="AM61" s="14">
        <f t="shared" si="7"/>
        <v>7.16332378223455E-2</v>
      </c>
      <c r="AN61" s="1"/>
      <c r="AO61" s="15">
        <f t="shared" si="8"/>
        <v>0.37413801976121863</v>
      </c>
      <c r="AP61" s="15">
        <f t="shared" si="9"/>
        <v>0.28158449979415401</v>
      </c>
      <c r="AQ61" s="15">
        <f t="shared" si="16"/>
        <v>0.34427748044462736</v>
      </c>
      <c r="AR61" s="1"/>
      <c r="AS61" s="11">
        <f t="shared" si="17"/>
        <v>38138</v>
      </c>
      <c r="AT61" s="12">
        <f t="shared" si="17"/>
        <v>0.15313935681469268</v>
      </c>
      <c r="AU61" s="12">
        <f t="shared" si="18"/>
        <v>7.520798683847596E-2</v>
      </c>
      <c r="AV61" s="12">
        <f t="shared" si="18"/>
        <v>2.017080944084083E-2</v>
      </c>
      <c r="AW61" s="12">
        <f t="shared" si="15"/>
        <v>5.7760560535375885E-2</v>
      </c>
      <c r="AX61" s="1"/>
    </row>
    <row r="62" spans="1:50" x14ac:dyDescent="0.3">
      <c r="A62" s="16" t="s">
        <v>117</v>
      </c>
      <c r="P62" s="1"/>
      <c r="Q62" s="16" t="s">
        <v>117</v>
      </c>
      <c r="R62" s="19">
        <v>38168</v>
      </c>
      <c r="S62" s="20">
        <v>196.6</v>
      </c>
      <c r="T62" s="20">
        <v>77.492000000000004</v>
      </c>
      <c r="U62" s="20">
        <v>139.6</v>
      </c>
      <c r="V62" s="20">
        <v>21.683</v>
      </c>
      <c r="W62" s="20">
        <v>210.9</v>
      </c>
      <c r="X62" s="20">
        <v>6.0640000000000001</v>
      </c>
      <c r="Y62" s="20">
        <v>224.9</v>
      </c>
      <c r="Z62" s="20">
        <v>22.981000000000002</v>
      </c>
      <c r="AA62" s="21">
        <v>238.54300000000001</v>
      </c>
      <c r="AB62" s="1"/>
      <c r="AC62" s="13">
        <f t="shared" si="2"/>
        <v>0.28530670470756636</v>
      </c>
      <c r="AD62" s="13">
        <f t="shared" si="11"/>
        <v>0.20877948011705971</v>
      </c>
      <c r="AE62" s="13">
        <f t="shared" si="3"/>
        <v>0.22281639928698471</v>
      </c>
      <c r="AF62" s="13">
        <f t="shared" si="12"/>
        <v>0.79122051988294029</v>
      </c>
      <c r="AG62" s="13">
        <f t="shared" si="4"/>
        <v>0.23586309276505002</v>
      </c>
      <c r="AH62" s="13">
        <f t="shared" si="5"/>
        <v>29.045000000000002</v>
      </c>
      <c r="AI62" s="1"/>
      <c r="AJ62" s="10">
        <f t="shared" si="0"/>
        <v>38168</v>
      </c>
      <c r="AK62" s="14">
        <f t="shared" si="6"/>
        <v>0.20387359836901414</v>
      </c>
      <c r="AL62" s="14">
        <f t="shared" si="13"/>
        <v>0.23586309276505002</v>
      </c>
      <c r="AM62" s="14">
        <f t="shared" si="7"/>
        <v>-7.1581961345736814E-2</v>
      </c>
      <c r="AN62" s="1"/>
      <c r="AO62" s="15">
        <f t="shared" si="8"/>
        <v>0.37481288391059725</v>
      </c>
      <c r="AP62" s="15">
        <f t="shared" si="9"/>
        <v>0.27980952872554582</v>
      </c>
      <c r="AQ62" s="15">
        <f t="shared" si="16"/>
        <v>0.34537758736385693</v>
      </c>
      <c r="AR62" s="1"/>
      <c r="AS62" s="11">
        <f t="shared" si="17"/>
        <v>38168</v>
      </c>
      <c r="AT62" s="12">
        <f t="shared" si="17"/>
        <v>0.20387359836901414</v>
      </c>
      <c r="AU62" s="12">
        <f t="shared" si="18"/>
        <v>8.8404526007341125E-2</v>
      </c>
      <c r="AV62" s="12">
        <f t="shared" si="18"/>
        <v>-2.0029314869400856E-2</v>
      </c>
      <c r="AW62" s="12">
        <f t="shared" si="15"/>
        <v>0.13549838723107388</v>
      </c>
      <c r="AX62" s="1"/>
    </row>
    <row r="63" spans="1:50" x14ac:dyDescent="0.3">
      <c r="A63" s="16" t="s">
        <v>118</v>
      </c>
      <c r="P63" s="1"/>
      <c r="Q63" s="16" t="s">
        <v>118</v>
      </c>
      <c r="R63" s="19">
        <v>38199</v>
      </c>
      <c r="S63" s="20">
        <v>196.8</v>
      </c>
      <c r="T63" s="20">
        <v>77.600999999999999</v>
      </c>
      <c r="U63" s="20">
        <v>139.30000000000001</v>
      </c>
      <c r="V63" s="20">
        <v>21.524999999999999</v>
      </c>
      <c r="W63" s="20">
        <v>211.4</v>
      </c>
      <c r="X63" s="20">
        <v>6.085</v>
      </c>
      <c r="Y63" s="20">
        <v>225.3</v>
      </c>
      <c r="Z63" s="20">
        <v>23.042999999999999</v>
      </c>
      <c r="AA63" s="21">
        <v>239.13159999999999</v>
      </c>
      <c r="AB63" s="1"/>
      <c r="AC63" s="13">
        <f t="shared" si="2"/>
        <v>0.23707918444759724</v>
      </c>
      <c r="AD63" s="13">
        <f t="shared" si="11"/>
        <v>0.2089055204614117</v>
      </c>
      <c r="AE63" s="13">
        <f t="shared" si="3"/>
        <v>0.17785682525566227</v>
      </c>
      <c r="AF63" s="13">
        <f t="shared" si="12"/>
        <v>0.79109447953858825</v>
      </c>
      <c r="AG63" s="13">
        <f t="shared" si="4"/>
        <v>0.1902287030256061</v>
      </c>
      <c r="AH63" s="13">
        <f t="shared" si="5"/>
        <v>29.128</v>
      </c>
      <c r="AI63" s="1"/>
      <c r="AJ63" s="10">
        <f t="shared" si="0"/>
        <v>38199</v>
      </c>
      <c r="AK63" s="14">
        <f t="shared" si="6"/>
        <v>0.10172939979654987</v>
      </c>
      <c r="AL63" s="14">
        <f t="shared" si="13"/>
        <v>0.1902287030256061</v>
      </c>
      <c r="AM63" s="14">
        <f t="shared" si="7"/>
        <v>-0.21489971346703649</v>
      </c>
      <c r="AN63" s="1"/>
      <c r="AO63" s="15">
        <f t="shared" si="8"/>
        <v>0.37535598768057116</v>
      </c>
      <c r="AP63" s="15">
        <f t="shared" si="9"/>
        <v>0.27738044612827151</v>
      </c>
      <c r="AQ63" s="15">
        <f t="shared" si="16"/>
        <v>0.34726356619115739</v>
      </c>
      <c r="AR63" s="1"/>
      <c r="AS63" s="11">
        <f t="shared" si="17"/>
        <v>38199</v>
      </c>
      <c r="AT63" s="12">
        <f t="shared" si="17"/>
        <v>0.10172939979654987</v>
      </c>
      <c r="AU63" s="12">
        <f t="shared" si="18"/>
        <v>7.1403482709370428E-2</v>
      </c>
      <c r="AV63" s="12">
        <f t="shared" si="18"/>
        <v>-5.9608978394324295E-2</v>
      </c>
      <c r="AW63" s="12">
        <f t="shared" si="15"/>
        <v>8.993489548150374E-2</v>
      </c>
      <c r="AX63" s="1"/>
    </row>
    <row r="64" spans="1:50" x14ac:dyDescent="0.3">
      <c r="A64" s="16" t="s">
        <v>119</v>
      </c>
      <c r="P64" s="1"/>
      <c r="Q64" s="16" t="s">
        <v>119</v>
      </c>
      <c r="R64" s="19">
        <v>38230</v>
      </c>
      <c r="S64" s="20">
        <v>196.9</v>
      </c>
      <c r="T64" s="20">
        <v>77.656000000000006</v>
      </c>
      <c r="U64" s="20">
        <v>139</v>
      </c>
      <c r="V64" s="20">
        <v>21.5</v>
      </c>
      <c r="W64" s="20">
        <v>212</v>
      </c>
      <c r="X64" s="20">
        <v>6.1029999999999998</v>
      </c>
      <c r="Y64" s="20">
        <v>225.8</v>
      </c>
      <c r="Z64" s="20">
        <v>23.097000000000001</v>
      </c>
      <c r="AA64" s="21">
        <v>239.3877</v>
      </c>
      <c r="AB64" s="1"/>
      <c r="AC64" s="13">
        <f t="shared" si="2"/>
        <v>0.28382213812676582</v>
      </c>
      <c r="AD64" s="13">
        <f t="shared" si="11"/>
        <v>0.20900684931506847</v>
      </c>
      <c r="AE64" s="13">
        <f t="shared" si="3"/>
        <v>0.22192632046160732</v>
      </c>
      <c r="AF64" s="13">
        <f t="shared" si="12"/>
        <v>0.79099315068493148</v>
      </c>
      <c r="AG64" s="13">
        <f t="shared" si="4"/>
        <v>0.23486297029758205</v>
      </c>
      <c r="AH64" s="13">
        <f t="shared" si="5"/>
        <v>29.200000000000003</v>
      </c>
      <c r="AI64" s="1"/>
      <c r="AJ64" s="10">
        <f t="shared" si="0"/>
        <v>38230</v>
      </c>
      <c r="AK64" s="14">
        <f t="shared" si="6"/>
        <v>5.0813008130078413E-2</v>
      </c>
      <c r="AL64" s="14">
        <f t="shared" si="13"/>
        <v>0.23486297029758205</v>
      </c>
      <c r="AM64" s="14">
        <f t="shared" si="7"/>
        <v>-0.21536252692032401</v>
      </c>
      <c r="AN64" s="1"/>
      <c r="AO64" s="15">
        <f t="shared" si="8"/>
        <v>0.37601730709797054</v>
      </c>
      <c r="AP64" s="15">
        <f t="shared" si="9"/>
        <v>0.27686205830843719</v>
      </c>
      <c r="AQ64" s="15">
        <f t="shared" si="16"/>
        <v>0.34712063459359221</v>
      </c>
      <c r="AR64" s="1"/>
      <c r="AS64" s="11">
        <f t="shared" si="17"/>
        <v>38230</v>
      </c>
      <c r="AT64" s="12">
        <f t="shared" si="17"/>
        <v>5.0813008130078413E-2</v>
      </c>
      <c r="AU64" s="12">
        <f t="shared" si="18"/>
        <v>8.831254162832744E-2</v>
      </c>
      <c r="AV64" s="12">
        <f t="shared" si="18"/>
        <v>-5.9625712485667122E-2</v>
      </c>
      <c r="AW64" s="12">
        <f t="shared" si="15"/>
        <v>2.2126178987418095E-2</v>
      </c>
      <c r="AX64" s="1"/>
    </row>
    <row r="65" spans="1:50" x14ac:dyDescent="0.3">
      <c r="A65" s="16" t="s">
        <v>120</v>
      </c>
      <c r="P65" s="1"/>
      <c r="Q65" s="16" t="s">
        <v>120</v>
      </c>
      <c r="R65" s="19">
        <v>38260</v>
      </c>
      <c r="S65" s="20">
        <v>197.5</v>
      </c>
      <c r="T65" s="20">
        <v>77.760000000000005</v>
      </c>
      <c r="U65" s="20">
        <v>139.4</v>
      </c>
      <c r="V65" s="20">
        <v>21.664999999999999</v>
      </c>
      <c r="W65" s="20">
        <v>212.5</v>
      </c>
      <c r="X65" s="20">
        <v>6.1070000000000002</v>
      </c>
      <c r="Y65" s="20">
        <v>226.1</v>
      </c>
      <c r="Z65" s="20">
        <v>23.099</v>
      </c>
      <c r="AA65" s="21">
        <v>240.50030000000001</v>
      </c>
      <c r="AB65" s="1"/>
      <c r="AC65" s="13">
        <f t="shared" si="2"/>
        <v>0.23584905660376521</v>
      </c>
      <c r="AD65" s="13">
        <f t="shared" si="11"/>
        <v>0.20910086968431146</v>
      </c>
      <c r="AE65" s="13">
        <f t="shared" si="3"/>
        <v>0.13286093888396078</v>
      </c>
      <c r="AF65" s="13">
        <f t="shared" si="12"/>
        <v>0.79089913031568859</v>
      </c>
      <c r="AG65" s="13">
        <f t="shared" si="4"/>
        <v>0.15439584386632213</v>
      </c>
      <c r="AH65" s="13">
        <f t="shared" si="5"/>
        <v>29.206</v>
      </c>
      <c r="AI65" s="1"/>
      <c r="AJ65" s="10">
        <f t="shared" si="0"/>
        <v>38260</v>
      </c>
      <c r="AK65" s="14">
        <f t="shared" si="6"/>
        <v>0.30472320975113981</v>
      </c>
      <c r="AL65" s="14">
        <f t="shared" si="13"/>
        <v>0.15439584386632213</v>
      </c>
      <c r="AM65" s="14">
        <f t="shared" si="7"/>
        <v>0.28776978417266597</v>
      </c>
      <c r="AN65" s="1"/>
      <c r="AO65" s="15">
        <f t="shared" si="8"/>
        <v>0.37559156378600822</v>
      </c>
      <c r="AP65" s="15">
        <f t="shared" si="9"/>
        <v>0.27861368312757201</v>
      </c>
      <c r="AQ65" s="15">
        <f t="shared" si="16"/>
        <v>0.34579475308641983</v>
      </c>
      <c r="AR65" s="1"/>
      <c r="AS65" s="11">
        <f t="shared" si="17"/>
        <v>38260</v>
      </c>
      <c r="AT65" s="12">
        <f t="shared" si="17"/>
        <v>0.30472320975113981</v>
      </c>
      <c r="AU65" s="12">
        <f t="shared" si="18"/>
        <v>5.7989776439812298E-2</v>
      </c>
      <c r="AV65" s="12">
        <f t="shared" si="18"/>
        <v>8.0176599461172948E-2</v>
      </c>
      <c r="AW65" s="12">
        <f t="shared" si="15"/>
        <v>0.16655683385015457</v>
      </c>
      <c r="AX65" s="1"/>
    </row>
    <row r="66" spans="1:50" x14ac:dyDescent="0.3">
      <c r="A66" s="16" t="s">
        <v>121</v>
      </c>
      <c r="P66" s="1"/>
      <c r="Q66" s="16" t="s">
        <v>121</v>
      </c>
      <c r="R66" s="19">
        <v>38291</v>
      </c>
      <c r="S66" s="20">
        <v>197.9</v>
      </c>
      <c r="T66" s="20">
        <v>77.617999999999995</v>
      </c>
      <c r="U66" s="20">
        <v>139.80000000000001</v>
      </c>
      <c r="V66" s="20">
        <v>21.716000000000001</v>
      </c>
      <c r="W66" s="20">
        <v>212.8</v>
      </c>
      <c r="X66" s="20">
        <v>6.0839999999999996</v>
      </c>
      <c r="Y66" s="20">
        <v>226.4</v>
      </c>
      <c r="Z66" s="20">
        <v>23.01</v>
      </c>
      <c r="AA66" s="21">
        <v>241.0155</v>
      </c>
      <c r="AB66" s="1"/>
      <c r="AC66" s="13">
        <f t="shared" si="2"/>
        <v>0.14117647058824456</v>
      </c>
      <c r="AD66" s="13">
        <f t="shared" si="11"/>
        <v>0.20911528150134046</v>
      </c>
      <c r="AE66" s="13">
        <f t="shared" si="3"/>
        <v>0.13268465280849018</v>
      </c>
      <c r="AF66" s="13">
        <f t="shared" si="12"/>
        <v>0.79088471849865949</v>
      </c>
      <c r="AG66" s="13">
        <f t="shared" si="4"/>
        <v>0.13446042167396161</v>
      </c>
      <c r="AH66" s="13">
        <f t="shared" si="5"/>
        <v>29.094000000000001</v>
      </c>
      <c r="AI66" s="1"/>
      <c r="AJ66" s="10">
        <f t="shared" si="0"/>
        <v>38291</v>
      </c>
      <c r="AK66" s="14">
        <f t="shared" si="6"/>
        <v>0.20253164556962314</v>
      </c>
      <c r="AL66" s="14">
        <f t="shared" si="13"/>
        <v>0.13446042167396161</v>
      </c>
      <c r="AM66" s="14">
        <f t="shared" si="7"/>
        <v>0.28694404591105138</v>
      </c>
      <c r="AN66" s="1"/>
      <c r="AO66" s="15">
        <f t="shared" si="8"/>
        <v>0.37483573397923164</v>
      </c>
      <c r="AP66" s="15">
        <f t="shared" si="9"/>
        <v>0.27978046329459666</v>
      </c>
      <c r="AQ66" s="15">
        <f t="shared" si="16"/>
        <v>0.34538380272617175</v>
      </c>
      <c r="AR66" s="1"/>
      <c r="AS66" s="11">
        <f t="shared" si="17"/>
        <v>38291</v>
      </c>
      <c r="AT66" s="12">
        <f t="shared" si="17"/>
        <v>0.20253164556962314</v>
      </c>
      <c r="AU66" s="12">
        <f t="shared" si="18"/>
        <v>5.0400570849316387E-2</v>
      </c>
      <c r="AV66" s="12">
        <f t="shared" si="18"/>
        <v>8.0281338104619973E-2</v>
      </c>
      <c r="AW66" s="12">
        <f t="shared" si="15"/>
        <v>7.1849736615686763E-2</v>
      </c>
      <c r="AX66" s="1"/>
    </row>
    <row r="67" spans="1:50" x14ac:dyDescent="0.3">
      <c r="A67" s="16" t="s">
        <v>122</v>
      </c>
      <c r="P67" s="1"/>
      <c r="Q67" s="16" t="s">
        <v>122</v>
      </c>
      <c r="R67" s="19">
        <v>38321</v>
      </c>
      <c r="S67" s="20">
        <v>198.3</v>
      </c>
      <c r="T67" s="20">
        <v>77.563000000000002</v>
      </c>
      <c r="U67" s="20">
        <v>140.19999999999999</v>
      </c>
      <c r="V67" s="20">
        <v>21.716999999999999</v>
      </c>
      <c r="W67" s="20">
        <v>213.1</v>
      </c>
      <c r="X67" s="20">
        <v>6.0919999999999996</v>
      </c>
      <c r="Y67" s="20">
        <v>226.7</v>
      </c>
      <c r="Z67" s="20">
        <v>23.027000000000001</v>
      </c>
      <c r="AA67" s="21">
        <v>241.7483</v>
      </c>
      <c r="AB67" s="1"/>
      <c r="AC67" s="13">
        <f t="shared" si="2"/>
        <v>0.14097744360901387</v>
      </c>
      <c r="AD67" s="13">
        <f t="shared" si="11"/>
        <v>0.20921048112915963</v>
      </c>
      <c r="AE67" s="13">
        <f t="shared" si="3"/>
        <v>0.13250883392226243</v>
      </c>
      <c r="AF67" s="13">
        <f t="shared" si="12"/>
        <v>0.79078951887084037</v>
      </c>
      <c r="AG67" s="13">
        <f t="shared" si="4"/>
        <v>0.13428055582932277</v>
      </c>
      <c r="AH67" s="13">
        <f t="shared" si="5"/>
        <v>29.119</v>
      </c>
      <c r="AI67" s="1"/>
      <c r="AJ67" s="10">
        <f t="shared" si="0"/>
        <v>38321</v>
      </c>
      <c r="AK67" s="14">
        <f t="shared" si="6"/>
        <v>0.20212228398181187</v>
      </c>
      <c r="AL67" s="14">
        <f t="shared" si="13"/>
        <v>0.13428055582932277</v>
      </c>
      <c r="AM67" s="14">
        <f t="shared" si="7"/>
        <v>0.28612303290413249</v>
      </c>
      <c r="AN67" s="1"/>
      <c r="AO67" s="15">
        <f t="shared" si="8"/>
        <v>0.37542384900016756</v>
      </c>
      <c r="AP67" s="15">
        <f t="shared" si="9"/>
        <v>0.27999174864303855</v>
      </c>
      <c r="AQ67" s="15">
        <f t="shared" si="16"/>
        <v>0.34458440235679388</v>
      </c>
      <c r="AR67" s="1"/>
      <c r="AS67" s="11">
        <f t="shared" si="17"/>
        <v>38321</v>
      </c>
      <c r="AT67" s="12">
        <f t="shared" si="17"/>
        <v>0.20212228398181187</v>
      </c>
      <c r="AU67" s="12">
        <f t="shared" si="18"/>
        <v>5.0412123115326245E-2</v>
      </c>
      <c r="AV67" s="12">
        <f t="shared" si="18"/>
        <v>8.0112088309877719E-2</v>
      </c>
      <c r="AW67" s="12">
        <f t="shared" si="15"/>
        <v>7.1598072556607897E-2</v>
      </c>
      <c r="AX67" s="1"/>
    </row>
    <row r="68" spans="1:50" x14ac:dyDescent="0.3">
      <c r="A68" s="16" t="s">
        <v>123</v>
      </c>
      <c r="P68" s="1"/>
      <c r="Q68" s="16" t="s">
        <v>123</v>
      </c>
      <c r="R68" s="19">
        <v>38352</v>
      </c>
      <c r="S68" s="20">
        <v>198.6</v>
      </c>
      <c r="T68" s="20">
        <v>77.713999999999999</v>
      </c>
      <c r="U68" s="20">
        <v>140.1</v>
      </c>
      <c r="V68" s="20">
        <v>21.673999999999999</v>
      </c>
      <c r="W68" s="20">
        <v>213.7</v>
      </c>
      <c r="X68" s="20">
        <v>6.133</v>
      </c>
      <c r="Y68" s="20">
        <v>227.1</v>
      </c>
      <c r="Z68" s="20">
        <v>23.158000000000001</v>
      </c>
      <c r="AA68" s="21">
        <v>242.0943</v>
      </c>
      <c r="AB68" s="1"/>
      <c r="AC68" s="13">
        <f t="shared" si="2"/>
        <v>0.28155795401219041</v>
      </c>
      <c r="AD68" s="13">
        <f t="shared" si="11"/>
        <v>0.20938172134785429</v>
      </c>
      <c r="AE68" s="13">
        <f t="shared" si="3"/>
        <v>0.17644464049404451</v>
      </c>
      <c r="AF68" s="13">
        <f t="shared" si="12"/>
        <v>0.79061827865214573</v>
      </c>
      <c r="AG68" s="13">
        <f t="shared" si="4"/>
        <v>0.1984534470150506</v>
      </c>
      <c r="AH68" s="13">
        <f t="shared" si="5"/>
        <v>29.291</v>
      </c>
      <c r="AI68" s="1"/>
      <c r="AJ68" s="10">
        <f t="shared" si="0"/>
        <v>38352</v>
      </c>
      <c r="AK68" s="14">
        <f t="shared" si="6"/>
        <v>0.15128593040846341</v>
      </c>
      <c r="AL68" s="14">
        <f t="shared" si="13"/>
        <v>0.1984534470150506</v>
      </c>
      <c r="AM68" s="14">
        <f t="shared" si="7"/>
        <v>-7.1326676176886109E-2</v>
      </c>
      <c r="AN68" s="1"/>
      <c r="AO68" s="15">
        <f t="shared" si="8"/>
        <v>0.37690763568983709</v>
      </c>
      <c r="AP68" s="15">
        <f t="shared" si="9"/>
        <v>0.27889440770002832</v>
      </c>
      <c r="AQ68" s="15">
        <f t="shared" si="16"/>
        <v>0.34419795661013453</v>
      </c>
      <c r="AR68" s="1"/>
      <c r="AS68" s="11">
        <f t="shared" si="17"/>
        <v>38352</v>
      </c>
      <c r="AT68" s="12">
        <f t="shared" si="17"/>
        <v>0.15128593040846341</v>
      </c>
      <c r="AU68" s="12">
        <f t="shared" si="18"/>
        <v>7.479861950894108E-2</v>
      </c>
      <c r="AV68" s="12">
        <f t="shared" si="18"/>
        <v>-1.9892611105564371E-2</v>
      </c>
      <c r="AW68" s="12">
        <f t="shared" si="15"/>
        <v>9.6379922005086702E-2</v>
      </c>
      <c r="AX68" s="1"/>
    </row>
    <row r="69" spans="1:50" x14ac:dyDescent="0.3">
      <c r="A69" s="16" t="s">
        <v>124</v>
      </c>
      <c r="P69" s="1"/>
      <c r="Q69" s="16" t="s">
        <v>124</v>
      </c>
      <c r="R69" s="19">
        <v>38383</v>
      </c>
      <c r="S69" s="20">
        <v>199</v>
      </c>
      <c r="T69" s="20">
        <v>77.802000000000007</v>
      </c>
      <c r="U69" s="20">
        <v>140.4</v>
      </c>
      <c r="V69" s="20">
        <v>21.617999999999999</v>
      </c>
      <c r="W69" s="20">
        <v>214.3</v>
      </c>
      <c r="X69" s="20">
        <v>6.14</v>
      </c>
      <c r="Y69" s="20">
        <v>227.7</v>
      </c>
      <c r="Z69" s="20">
        <v>23.170999999999999</v>
      </c>
      <c r="AA69" s="21">
        <v>242.69139999999999</v>
      </c>
      <c r="AB69" s="1"/>
      <c r="AC69" s="13">
        <f t="shared" si="2"/>
        <v>0.28076743097802392</v>
      </c>
      <c r="AD69" s="13">
        <f t="shared" si="11"/>
        <v>0.20947767049913002</v>
      </c>
      <c r="AE69" s="13">
        <f t="shared" si="3"/>
        <v>0.26420079260236484</v>
      </c>
      <c r="AF69" s="13">
        <f t="shared" si="12"/>
        <v>0.79052232950086998</v>
      </c>
      <c r="AG69" s="13">
        <f t="shared" si="4"/>
        <v>0.26767113341729942</v>
      </c>
      <c r="AH69" s="13">
        <f t="shared" si="5"/>
        <v>29.311</v>
      </c>
      <c r="AI69" s="1"/>
      <c r="AJ69" s="10">
        <f t="shared" si="0"/>
        <v>38383</v>
      </c>
      <c r="AK69" s="14">
        <f t="shared" si="6"/>
        <v>0.20140986908358796</v>
      </c>
      <c r="AL69" s="14">
        <f t="shared" si="13"/>
        <v>0.26767113341729942</v>
      </c>
      <c r="AM69" s="14">
        <f t="shared" si="7"/>
        <v>0.21413276231264194</v>
      </c>
      <c r="AN69" s="1"/>
      <c r="AO69" s="15">
        <f t="shared" si="8"/>
        <v>0.37673838718799002</v>
      </c>
      <c r="AP69" s="15">
        <f t="shared" si="9"/>
        <v>0.27785918099791773</v>
      </c>
      <c r="AQ69" s="15">
        <f t="shared" si="16"/>
        <v>0.34540243181409225</v>
      </c>
      <c r="AR69" s="1"/>
      <c r="AS69" s="11">
        <f t="shared" si="17"/>
        <v>38383</v>
      </c>
      <c r="AT69" s="12">
        <f t="shared" si="17"/>
        <v>0.20140986908358796</v>
      </c>
      <c r="AU69" s="12">
        <f t="shared" si="18"/>
        <v>0.10084199110041468</v>
      </c>
      <c r="AV69" s="12">
        <f t="shared" si="18"/>
        <v>5.9498753961012472E-2</v>
      </c>
      <c r="AW69" s="12">
        <f t="shared" si="15"/>
        <v>4.1069124022160806E-2</v>
      </c>
      <c r="AX69" s="1"/>
    </row>
    <row r="70" spans="1:50" x14ac:dyDescent="0.3">
      <c r="A70" s="16" t="s">
        <v>125</v>
      </c>
      <c r="P70" s="1"/>
      <c r="Q70" s="16" t="s">
        <v>125</v>
      </c>
      <c r="R70" s="19">
        <v>38411</v>
      </c>
      <c r="S70" s="20">
        <v>199.4</v>
      </c>
      <c r="T70" s="20">
        <v>77.781000000000006</v>
      </c>
      <c r="U70" s="20">
        <v>140.30000000000001</v>
      </c>
      <c r="V70" s="20">
        <v>21.591999999999999</v>
      </c>
      <c r="W70" s="20">
        <v>214.9</v>
      </c>
      <c r="X70" s="20">
        <v>6.1189999999999998</v>
      </c>
      <c r="Y70" s="20">
        <v>228.3</v>
      </c>
      <c r="Z70" s="20">
        <v>23.094999999999999</v>
      </c>
      <c r="AA70" s="21">
        <v>243.50530000000001</v>
      </c>
      <c r="AB70" s="1"/>
      <c r="AC70" s="13">
        <f t="shared" si="2"/>
        <v>0.2799813345776947</v>
      </c>
      <c r="AD70" s="13">
        <f t="shared" si="11"/>
        <v>0.20945437119189431</v>
      </c>
      <c r="AE70" s="13">
        <f t="shared" si="3"/>
        <v>0.26350461133071157</v>
      </c>
      <c r="AF70" s="13">
        <f t="shared" si="12"/>
        <v>0.79054562880810575</v>
      </c>
      <c r="AG70" s="13">
        <f t="shared" si="4"/>
        <v>0.26695573303771131</v>
      </c>
      <c r="AH70" s="13">
        <f t="shared" si="5"/>
        <v>29.213999999999999</v>
      </c>
      <c r="AI70" s="1"/>
      <c r="AJ70" s="10">
        <f t="shared" si="0"/>
        <v>38411</v>
      </c>
      <c r="AK70" s="14">
        <f t="shared" si="6"/>
        <v>0.20100502512563098</v>
      </c>
      <c r="AL70" s="14">
        <f t="shared" si="13"/>
        <v>0.26695573303771131</v>
      </c>
      <c r="AM70" s="14">
        <f t="shared" si="7"/>
        <v>-7.1225071225067174E-2</v>
      </c>
      <c r="AN70" s="1"/>
      <c r="AO70" s="15">
        <f t="shared" si="8"/>
        <v>0.37559301114668103</v>
      </c>
      <c r="AP70" s="15">
        <f t="shared" si="9"/>
        <v>0.27759992800298272</v>
      </c>
      <c r="AQ70" s="15">
        <f t="shared" si="16"/>
        <v>0.34680706085033619</v>
      </c>
      <c r="AR70" s="1"/>
      <c r="AS70" s="11">
        <f t="shared" si="17"/>
        <v>38411</v>
      </c>
      <c r="AT70" s="12">
        <f t="shared" si="17"/>
        <v>0.20100502512563098</v>
      </c>
      <c r="AU70" s="12">
        <f t="shared" si="18"/>
        <v>0.10026670761450351</v>
      </c>
      <c r="AV70" s="12">
        <f t="shared" si="18"/>
        <v>-1.9772074644085962E-2</v>
      </c>
      <c r="AW70" s="12">
        <f t="shared" si="15"/>
        <v>0.12051039215521343</v>
      </c>
      <c r="AX70" s="1"/>
    </row>
    <row r="71" spans="1:50" x14ac:dyDescent="0.3">
      <c r="A71" s="16" t="s">
        <v>126</v>
      </c>
      <c r="P71" s="1"/>
      <c r="Q71" s="16" t="s">
        <v>126</v>
      </c>
      <c r="R71" s="19">
        <v>38442</v>
      </c>
      <c r="S71" s="20">
        <v>200.1</v>
      </c>
      <c r="T71" s="20">
        <v>77.643000000000001</v>
      </c>
      <c r="U71" s="20">
        <v>140.30000000000001</v>
      </c>
      <c r="V71" s="20">
        <v>21.547999999999998</v>
      </c>
      <c r="W71" s="20">
        <v>215.4</v>
      </c>
      <c r="X71" s="20">
        <v>6.085</v>
      </c>
      <c r="Y71" s="20">
        <v>228.7</v>
      </c>
      <c r="Z71" s="20">
        <v>22.946000000000002</v>
      </c>
      <c r="AA71" s="21">
        <v>245.38669999999999</v>
      </c>
      <c r="AB71" s="1"/>
      <c r="AC71" s="13">
        <f t="shared" si="2"/>
        <v>0.232666356444855</v>
      </c>
      <c r="AD71" s="13">
        <f t="shared" si="11"/>
        <v>0.2096035272639592</v>
      </c>
      <c r="AE71" s="13">
        <f t="shared" si="3"/>
        <v>0.1752080595707195</v>
      </c>
      <c r="AF71" s="13">
        <f t="shared" si="12"/>
        <v>0.79039647273604074</v>
      </c>
      <c r="AG71" s="13">
        <f t="shared" si="4"/>
        <v>0.18725152126611802</v>
      </c>
      <c r="AH71" s="13">
        <f t="shared" si="5"/>
        <v>29.031000000000002</v>
      </c>
      <c r="AI71" s="1"/>
      <c r="AJ71" s="10">
        <f t="shared" si="0"/>
        <v>38442</v>
      </c>
      <c r="AK71" s="14">
        <f t="shared" si="6"/>
        <v>0.35105315947842958</v>
      </c>
      <c r="AL71" s="14">
        <f t="shared" si="13"/>
        <v>0.18725152126611802</v>
      </c>
      <c r="AM71" s="14">
        <f t="shared" si="7"/>
        <v>0</v>
      </c>
      <c r="AN71" s="1"/>
      <c r="AO71" s="15">
        <f t="shared" si="8"/>
        <v>0.37390363587187514</v>
      </c>
      <c r="AP71" s="15">
        <f t="shared" si="9"/>
        <v>0.27752662828587249</v>
      </c>
      <c r="AQ71" s="15">
        <f t="shared" si="16"/>
        <v>0.34856973584225237</v>
      </c>
      <c r="AR71" s="1"/>
      <c r="AS71" s="11">
        <f t="shared" si="17"/>
        <v>38442</v>
      </c>
      <c r="AT71" s="12">
        <f t="shared" si="17"/>
        <v>0.35105315947842958</v>
      </c>
      <c r="AU71" s="12">
        <f t="shared" si="18"/>
        <v>7.0014024623941282E-2</v>
      </c>
      <c r="AV71" s="12">
        <f t="shared" si="18"/>
        <v>0</v>
      </c>
      <c r="AW71" s="12">
        <f t="shared" si="15"/>
        <v>0.28103913485448828</v>
      </c>
      <c r="AX71" s="1"/>
    </row>
    <row r="72" spans="1:50" x14ac:dyDescent="0.3">
      <c r="A72" s="16" t="s">
        <v>127</v>
      </c>
      <c r="P72" s="1"/>
      <c r="Q72" s="16" t="s">
        <v>127</v>
      </c>
      <c r="R72" s="19">
        <v>38472</v>
      </c>
      <c r="S72" s="20">
        <v>200.2</v>
      </c>
      <c r="T72" s="20">
        <v>77.197000000000003</v>
      </c>
      <c r="U72" s="20">
        <v>140.19999999999999</v>
      </c>
      <c r="V72" s="20">
        <v>21.413</v>
      </c>
      <c r="W72" s="20">
        <v>216</v>
      </c>
      <c r="X72" s="20">
        <v>6.0579999999999998</v>
      </c>
      <c r="Y72" s="20">
        <v>229</v>
      </c>
      <c r="Z72" s="20">
        <v>22.824999999999999</v>
      </c>
      <c r="AA72" s="21">
        <v>245.60839999999999</v>
      </c>
      <c r="AB72" s="1"/>
      <c r="AC72" s="13">
        <f t="shared" si="2"/>
        <v>0.27855153203342198</v>
      </c>
      <c r="AD72" s="13">
        <f t="shared" si="11"/>
        <v>0.20974275525395561</v>
      </c>
      <c r="AE72" s="13">
        <f t="shared" si="3"/>
        <v>0.13117621337996876</v>
      </c>
      <c r="AF72" s="13">
        <f t="shared" si="12"/>
        <v>0.79025724474604442</v>
      </c>
      <c r="AG72" s="13">
        <f t="shared" si="4"/>
        <v>0.16208711877077372</v>
      </c>
      <c r="AH72" s="13">
        <f t="shared" si="5"/>
        <v>28.882999999999999</v>
      </c>
      <c r="AI72" s="1"/>
      <c r="AJ72" s="10">
        <f t="shared" si="0"/>
        <v>38472</v>
      </c>
      <c r="AK72" s="14">
        <f t="shared" si="6"/>
        <v>4.9975012493750283E-2</v>
      </c>
      <c r="AL72" s="14">
        <f t="shared" si="13"/>
        <v>0.16208711877077372</v>
      </c>
      <c r="AM72" s="14">
        <f t="shared" si="7"/>
        <v>-7.1275837491106719E-2</v>
      </c>
      <c r="AN72" s="1"/>
      <c r="AO72" s="15">
        <f t="shared" si="8"/>
        <v>0.3741466637304558</v>
      </c>
      <c r="AP72" s="15">
        <f t="shared" si="9"/>
        <v>0.27738124538518333</v>
      </c>
      <c r="AQ72" s="15">
        <f t="shared" si="16"/>
        <v>0.34847209088436082</v>
      </c>
      <c r="AR72" s="1"/>
      <c r="AS72" s="11">
        <f t="shared" si="17"/>
        <v>38472</v>
      </c>
      <c r="AT72" s="12">
        <f t="shared" si="17"/>
        <v>4.9975012493750283E-2</v>
      </c>
      <c r="AU72" s="12">
        <f t="shared" si="18"/>
        <v>6.064435472176713E-2</v>
      </c>
      <c r="AV72" s="12">
        <f t="shared" si="18"/>
        <v>-1.9770580569155122E-2</v>
      </c>
      <c r="AW72" s="12">
        <f t="shared" si="15"/>
        <v>9.101238341138275E-3</v>
      </c>
      <c r="AX72" s="1"/>
    </row>
    <row r="73" spans="1:50" x14ac:dyDescent="0.3">
      <c r="A73" s="16" t="s">
        <v>128</v>
      </c>
      <c r="P73" s="1"/>
      <c r="Q73" s="16" t="s">
        <v>128</v>
      </c>
      <c r="R73" s="19">
        <v>38503</v>
      </c>
      <c r="S73" s="20">
        <v>200.5</v>
      </c>
      <c r="T73" s="20">
        <v>77.224000000000004</v>
      </c>
      <c r="U73" s="20">
        <v>140.5</v>
      </c>
      <c r="V73" s="20">
        <v>21.414000000000001</v>
      </c>
      <c r="W73" s="20">
        <v>216.5</v>
      </c>
      <c r="X73" s="20">
        <v>6.0730000000000004</v>
      </c>
      <c r="Y73" s="20">
        <v>229.5</v>
      </c>
      <c r="Z73" s="20">
        <v>22.882000000000001</v>
      </c>
      <c r="AA73" s="21">
        <v>245.6729</v>
      </c>
      <c r="AB73" s="1"/>
      <c r="AC73" s="13">
        <f t="shared" si="2"/>
        <v>0.23148148148148806</v>
      </c>
      <c r="AD73" s="13">
        <f t="shared" si="11"/>
        <v>0.20973925056121567</v>
      </c>
      <c r="AE73" s="13">
        <f t="shared" si="3"/>
        <v>0.21834061135370675</v>
      </c>
      <c r="AF73" s="13">
        <f t="shared" si="12"/>
        <v>0.79026074943878433</v>
      </c>
      <c r="AG73" s="13">
        <f t="shared" si="4"/>
        <v>0.22109676760602986</v>
      </c>
      <c r="AH73" s="13">
        <f t="shared" si="5"/>
        <v>28.955000000000002</v>
      </c>
      <c r="AI73" s="1"/>
      <c r="AJ73" s="10">
        <f t="shared" ref="AJ73:AJ136" si="19">R73</f>
        <v>38503</v>
      </c>
      <c r="AK73" s="14">
        <f t="shared" si="6"/>
        <v>0.14985014985015555</v>
      </c>
      <c r="AL73" s="14">
        <f t="shared" si="13"/>
        <v>0.22109676760602986</v>
      </c>
      <c r="AM73" s="14">
        <f t="shared" si="7"/>
        <v>0.2139800285306786</v>
      </c>
      <c r="AN73" s="1"/>
      <c r="AO73" s="15">
        <f t="shared" si="8"/>
        <v>0.37494820263130635</v>
      </c>
      <c r="AP73" s="15">
        <f t="shared" si="9"/>
        <v>0.27729721330156426</v>
      </c>
      <c r="AQ73" s="15">
        <f t="shared" si="16"/>
        <v>0.34775458406712945</v>
      </c>
      <c r="AR73" s="1"/>
      <c r="AS73" s="11">
        <f t="shared" si="17"/>
        <v>38503</v>
      </c>
      <c r="AT73" s="12">
        <f t="shared" si="17"/>
        <v>0.14985014985015555</v>
      </c>
      <c r="AU73" s="12">
        <f t="shared" si="18"/>
        <v>8.2899835621472531E-2</v>
      </c>
      <c r="AV73" s="12">
        <f t="shared" si="18"/>
        <v>5.9336065613746387E-2</v>
      </c>
      <c r="AW73" s="12">
        <f t="shared" si="15"/>
        <v>7.6142486149366265E-3</v>
      </c>
      <c r="AX73" s="1"/>
    </row>
    <row r="74" spans="1:50" x14ac:dyDescent="0.3">
      <c r="A74" s="16" t="s">
        <v>129</v>
      </c>
      <c r="P74" s="1"/>
      <c r="Q74" s="16" t="s">
        <v>129</v>
      </c>
      <c r="R74" s="19">
        <v>38533</v>
      </c>
      <c r="S74" s="20">
        <v>200.6</v>
      </c>
      <c r="T74" s="20">
        <v>77.146000000000001</v>
      </c>
      <c r="U74" s="20">
        <v>140.30000000000001</v>
      </c>
      <c r="V74" s="20">
        <v>21.247</v>
      </c>
      <c r="W74" s="20">
        <v>217</v>
      </c>
      <c r="X74" s="20">
        <v>6.085</v>
      </c>
      <c r="Y74" s="20">
        <v>229.8</v>
      </c>
      <c r="Z74" s="20">
        <v>22.91</v>
      </c>
      <c r="AA74" s="21">
        <v>245.92019999999999</v>
      </c>
      <c r="AB74" s="1"/>
      <c r="AC74" s="13">
        <f t="shared" ref="AC74:AC137" si="20">(W74/W73 - 1)*100</f>
        <v>0.23094688221709792</v>
      </c>
      <c r="AD74" s="13">
        <f t="shared" si="11"/>
        <v>0.20986376961545092</v>
      </c>
      <c r="AE74" s="13">
        <f t="shared" ref="AE74:AE137" si="21">(Y74/Y73-1)*100</f>
        <v>0.13071895424836555</v>
      </c>
      <c r="AF74" s="13">
        <f t="shared" si="12"/>
        <v>0.79013623038454905</v>
      </c>
      <c r="AG74" s="13">
        <f t="shared" ref="AG74:AG137" si="22">AC74*AD74+AE74*AF74</f>
        <v>0.15175316503262962</v>
      </c>
      <c r="AH74" s="13">
        <f t="shared" ref="AH74:AH137" si="23">X74+Z74</f>
        <v>28.995000000000001</v>
      </c>
      <c r="AI74" s="1"/>
      <c r="AJ74" s="10">
        <f t="shared" si="19"/>
        <v>38533</v>
      </c>
      <c r="AK74" s="14">
        <f t="shared" ref="AK74:AK137" si="24">(S74-S73)/S73*100</f>
        <v>4.9875311720695419E-2</v>
      </c>
      <c r="AL74" s="14">
        <f t="shared" si="13"/>
        <v>0.15175316503262962</v>
      </c>
      <c r="AM74" s="14">
        <f t="shared" ref="AM74:AM137" si="25">(U74-U73)/U73*100</f>
        <v>-0.14234875444839049</v>
      </c>
      <c r="AN74" s="1"/>
      <c r="AO74" s="15">
        <f t="shared" ref="AO74:AO137" si="26">AH74/T74</f>
        <v>0.37584579887486064</v>
      </c>
      <c r="AP74" s="15">
        <f t="shared" ref="AP74:AP137" si="27">V74/T74</f>
        <v>0.2754128535504109</v>
      </c>
      <c r="AQ74" s="15">
        <f t="shared" si="16"/>
        <v>0.34874134757472852</v>
      </c>
      <c r="AR74" s="1"/>
      <c r="AS74" s="11">
        <f t="shared" si="17"/>
        <v>38533</v>
      </c>
      <c r="AT74" s="12">
        <f t="shared" si="17"/>
        <v>4.9875311720695419E-2</v>
      </c>
      <c r="AU74" s="12">
        <f t="shared" si="18"/>
        <v>5.7035789543477246E-2</v>
      </c>
      <c r="AV74" s="12">
        <f t="shared" si="18"/>
        <v>-3.9204676661977973E-2</v>
      </c>
      <c r="AW74" s="12">
        <f t="shared" si="15"/>
        <v>3.2044198839196146E-2</v>
      </c>
      <c r="AX74" s="1"/>
    </row>
    <row r="75" spans="1:50" x14ac:dyDescent="0.3">
      <c r="A75" s="16" t="s">
        <v>130</v>
      </c>
      <c r="P75" s="1"/>
      <c r="Q75" s="16" t="s">
        <v>130</v>
      </c>
      <c r="R75" s="19">
        <v>38564</v>
      </c>
      <c r="S75" s="20">
        <v>200.9</v>
      </c>
      <c r="T75" s="20">
        <v>76.856999999999999</v>
      </c>
      <c r="U75" s="20">
        <v>140.1</v>
      </c>
      <c r="V75" s="20">
        <v>20.972999999999999</v>
      </c>
      <c r="W75" s="20">
        <v>217.7</v>
      </c>
      <c r="X75" s="20">
        <v>6.077</v>
      </c>
      <c r="Y75" s="20">
        <v>230.3</v>
      </c>
      <c r="Z75" s="20">
        <v>22.859000000000002</v>
      </c>
      <c r="AA75" s="21">
        <v>246.5829</v>
      </c>
      <c r="AB75" s="1"/>
      <c r="AC75" s="13">
        <f t="shared" si="20"/>
        <v>0.3225806451612856</v>
      </c>
      <c r="AD75" s="13">
        <f t="shared" ref="AD75:AD138" si="28">$X75/($X75+$Z75)</f>
        <v>0.21001520597179985</v>
      </c>
      <c r="AE75" s="13">
        <f t="shared" si="21"/>
        <v>0.21758050478677404</v>
      </c>
      <c r="AF75" s="13">
        <f t="shared" ref="AF75:AF138" si="29">$Z75/($X75+$Z75)</f>
        <v>0.78998479402820021</v>
      </c>
      <c r="AG75" s="13">
        <f t="shared" si="22"/>
        <v>0.23963213089459501</v>
      </c>
      <c r="AH75" s="13">
        <f t="shared" si="23"/>
        <v>28.936</v>
      </c>
      <c r="AI75" s="1"/>
      <c r="AJ75" s="10">
        <f t="shared" si="19"/>
        <v>38564</v>
      </c>
      <c r="AK75" s="14">
        <f t="shared" si="24"/>
        <v>0.14955134596211933</v>
      </c>
      <c r="AL75" s="14">
        <f t="shared" ref="AL75:AL138" si="30">AG75</f>
        <v>0.23963213089459501</v>
      </c>
      <c r="AM75" s="14">
        <f t="shared" si="25"/>
        <v>-0.14255167498219318</v>
      </c>
      <c r="AN75" s="1"/>
      <c r="AO75" s="15">
        <f t="shared" si="26"/>
        <v>0.37649140611785525</v>
      </c>
      <c r="AP75" s="15">
        <f t="shared" si="27"/>
        <v>0.2728834068464811</v>
      </c>
      <c r="AQ75" s="15">
        <f t="shared" si="16"/>
        <v>0.35062518703566359</v>
      </c>
      <c r="AR75" s="1"/>
      <c r="AS75" s="11">
        <f t="shared" si="17"/>
        <v>38564</v>
      </c>
      <c r="AT75" s="12">
        <f t="shared" si="17"/>
        <v>0.14955134596211933</v>
      </c>
      <c r="AU75" s="12">
        <f t="shared" si="18"/>
        <v>9.0219437911524022E-2</v>
      </c>
      <c r="AV75" s="12">
        <f t="shared" si="18"/>
        <v>-3.8899986720813164E-2</v>
      </c>
      <c r="AW75" s="12">
        <f t="shared" ref="AW75:AW138" si="31">AT75-AU75-AV75</f>
        <v>9.8231894771408479E-2</v>
      </c>
      <c r="AX75" s="1"/>
    </row>
    <row r="76" spans="1:50" x14ac:dyDescent="0.3">
      <c r="A76" s="16" t="s">
        <v>131</v>
      </c>
      <c r="P76" s="1"/>
      <c r="Q76" s="16" t="s">
        <v>131</v>
      </c>
      <c r="R76" s="19">
        <v>38595</v>
      </c>
      <c r="S76" s="20">
        <v>201.1</v>
      </c>
      <c r="T76" s="20">
        <v>76.561000000000007</v>
      </c>
      <c r="U76" s="20">
        <v>140</v>
      </c>
      <c r="V76" s="20">
        <v>20.893999999999998</v>
      </c>
      <c r="W76" s="20">
        <v>218.1</v>
      </c>
      <c r="X76" s="20">
        <v>6.0609999999999999</v>
      </c>
      <c r="Y76" s="20">
        <v>230.7</v>
      </c>
      <c r="Z76" s="20">
        <v>22.789000000000001</v>
      </c>
      <c r="AA76" s="21">
        <v>246.76499999999999</v>
      </c>
      <c r="AB76" s="1"/>
      <c r="AC76" s="13">
        <f t="shared" si="20"/>
        <v>0.18373909049149706</v>
      </c>
      <c r="AD76" s="13">
        <f t="shared" si="28"/>
        <v>0.21008665511265162</v>
      </c>
      <c r="AE76" s="13">
        <f t="shared" si="21"/>
        <v>0.17368649587492513</v>
      </c>
      <c r="AF76" s="13">
        <f t="shared" si="29"/>
        <v>0.78991334488734832</v>
      </c>
      <c r="AG76" s="13">
        <f t="shared" si="22"/>
        <v>0.17579841185312417</v>
      </c>
      <c r="AH76" s="13">
        <f t="shared" si="23"/>
        <v>28.85</v>
      </c>
      <c r="AI76" s="1"/>
      <c r="AJ76" s="10">
        <f t="shared" si="19"/>
        <v>38595</v>
      </c>
      <c r="AK76" s="14">
        <f t="shared" si="24"/>
        <v>9.9552015928316889E-2</v>
      </c>
      <c r="AL76" s="14">
        <f t="shared" si="30"/>
        <v>0.17579841185312417</v>
      </c>
      <c r="AM76" s="14">
        <f t="shared" si="25"/>
        <v>-7.1377587437540552E-2</v>
      </c>
      <c r="AN76" s="1"/>
      <c r="AO76" s="15">
        <f t="shared" si="26"/>
        <v>0.37682370919920061</v>
      </c>
      <c r="AP76" s="15">
        <f t="shared" si="27"/>
        <v>0.27290657123078327</v>
      </c>
      <c r="AQ76" s="15">
        <f t="shared" si="16"/>
        <v>0.35026971957001618</v>
      </c>
      <c r="AR76" s="1"/>
      <c r="AS76" s="11">
        <f t="shared" si="17"/>
        <v>38595</v>
      </c>
      <c r="AT76" s="12">
        <f t="shared" si="17"/>
        <v>9.9552015928316889E-2</v>
      </c>
      <c r="AU76" s="12">
        <f t="shared" si="18"/>
        <v>6.6245009625822956E-2</v>
      </c>
      <c r="AV76" s="12">
        <f t="shared" si="18"/>
        <v>-1.9479412650304621E-2</v>
      </c>
      <c r="AW76" s="12">
        <f t="shared" si="31"/>
        <v>5.278641895279855E-2</v>
      </c>
      <c r="AX76" s="1"/>
    </row>
    <row r="77" spans="1:50" x14ac:dyDescent="0.3">
      <c r="A77" s="16" t="s">
        <v>132</v>
      </c>
      <c r="P77" s="1"/>
      <c r="Q77" s="16" t="s">
        <v>132</v>
      </c>
      <c r="R77" s="19">
        <v>38625</v>
      </c>
      <c r="S77" s="20">
        <v>201.3</v>
      </c>
      <c r="T77" s="20">
        <v>75.744</v>
      </c>
      <c r="U77" s="20">
        <v>140.19999999999999</v>
      </c>
      <c r="V77" s="20">
        <v>20.815000000000001</v>
      </c>
      <c r="W77" s="20">
        <v>218.7</v>
      </c>
      <c r="X77" s="20">
        <v>6.0030000000000001</v>
      </c>
      <c r="Y77" s="20">
        <v>231.2</v>
      </c>
      <c r="Z77" s="20">
        <v>22.562000000000001</v>
      </c>
      <c r="AA77" s="21">
        <v>246.80330000000001</v>
      </c>
      <c r="AB77" s="1"/>
      <c r="AC77" s="13">
        <f t="shared" si="20"/>
        <v>0.27510316368637433</v>
      </c>
      <c r="AD77" s="13">
        <f t="shared" si="28"/>
        <v>0.21015228426395938</v>
      </c>
      <c r="AE77" s="13">
        <f t="shared" si="21"/>
        <v>0.21673168617251104</v>
      </c>
      <c r="AF77" s="13">
        <f t="shared" si="29"/>
        <v>0.78984771573604062</v>
      </c>
      <c r="AG77" s="13">
        <f t="shared" si="22"/>
        <v>0.22899858550791174</v>
      </c>
      <c r="AH77" s="13">
        <f t="shared" si="23"/>
        <v>28.565000000000001</v>
      </c>
      <c r="AI77" s="1"/>
      <c r="AJ77" s="10">
        <f t="shared" si="19"/>
        <v>38625</v>
      </c>
      <c r="AK77" s="14">
        <f t="shared" si="24"/>
        <v>9.9453008453514208E-2</v>
      </c>
      <c r="AL77" s="14">
        <f t="shared" si="30"/>
        <v>0.22899858550791174</v>
      </c>
      <c r="AM77" s="14">
        <f t="shared" si="25"/>
        <v>0.14285714285713474</v>
      </c>
      <c r="AN77" s="1"/>
      <c r="AO77" s="15">
        <f t="shared" si="26"/>
        <v>0.37712558090409803</v>
      </c>
      <c r="AP77" s="15">
        <f t="shared" si="27"/>
        <v>0.27480724545838614</v>
      </c>
      <c r="AQ77" s="15">
        <f t="shared" si="16"/>
        <v>0.34806717363751583</v>
      </c>
      <c r="AR77" s="1"/>
      <c r="AS77" s="11">
        <f t="shared" si="17"/>
        <v>38625</v>
      </c>
      <c r="AT77" s="12">
        <f t="shared" si="17"/>
        <v>9.9453008453514208E-2</v>
      </c>
      <c r="AU77" s="12">
        <f t="shared" si="18"/>
        <v>8.6361224585887977E-2</v>
      </c>
      <c r="AV77" s="12">
        <f t="shared" si="18"/>
        <v>3.9258177922624364E-2</v>
      </c>
      <c r="AW77" s="12">
        <f t="shared" si="31"/>
        <v>-2.6166394054998134E-2</v>
      </c>
      <c r="AX77" s="1"/>
    </row>
    <row r="78" spans="1:50" x14ac:dyDescent="0.3">
      <c r="A78" s="16" t="s">
        <v>133</v>
      </c>
      <c r="P78" s="1"/>
      <c r="Q78" s="16" t="s">
        <v>133</v>
      </c>
      <c r="R78" s="19">
        <v>38656</v>
      </c>
      <c r="S78" s="20">
        <v>202</v>
      </c>
      <c r="T78" s="20">
        <v>75.927000000000007</v>
      </c>
      <c r="U78" s="20">
        <v>140.30000000000001</v>
      </c>
      <c r="V78" s="20">
        <v>20.88</v>
      </c>
      <c r="W78" s="20">
        <v>219.3</v>
      </c>
      <c r="X78" s="20">
        <v>6.008</v>
      </c>
      <c r="Y78" s="20">
        <v>231.6</v>
      </c>
      <c r="Z78" s="20">
        <v>22.559000000000001</v>
      </c>
      <c r="AA78" s="21">
        <v>248.23089999999999</v>
      </c>
      <c r="AB78" s="1"/>
      <c r="AC78" s="13">
        <f t="shared" si="20"/>
        <v>0.2743484224965842</v>
      </c>
      <c r="AD78" s="13">
        <f t="shared" si="28"/>
        <v>0.21031259845276018</v>
      </c>
      <c r="AE78" s="13">
        <f t="shared" si="21"/>
        <v>0.17301038062282892</v>
      </c>
      <c r="AF78" s="13">
        <f t="shared" si="29"/>
        <v>0.78968740154723982</v>
      </c>
      <c r="AG78" s="13">
        <f t="shared" si="22"/>
        <v>0.194323047531413</v>
      </c>
      <c r="AH78" s="13">
        <f t="shared" si="23"/>
        <v>28.567</v>
      </c>
      <c r="AI78" s="1"/>
      <c r="AJ78" s="10">
        <f t="shared" si="19"/>
        <v>38656</v>
      </c>
      <c r="AK78" s="14">
        <f t="shared" si="24"/>
        <v>0.3477396920019814</v>
      </c>
      <c r="AL78" s="14">
        <f t="shared" si="30"/>
        <v>0.194323047531413</v>
      </c>
      <c r="AM78" s="14">
        <f t="shared" si="25"/>
        <v>7.1326676176906384E-2</v>
      </c>
      <c r="AN78" s="1"/>
      <c r="AO78" s="15">
        <f t="shared" si="26"/>
        <v>0.37624297022139686</v>
      </c>
      <c r="AP78" s="15">
        <f t="shared" si="27"/>
        <v>0.27500098779090437</v>
      </c>
      <c r="AQ78" s="15">
        <f t="shared" si="16"/>
        <v>0.34875604198769872</v>
      </c>
      <c r="AR78" s="1"/>
      <c r="AS78" s="11">
        <f t="shared" si="17"/>
        <v>38656</v>
      </c>
      <c r="AT78" s="12">
        <f t="shared" si="17"/>
        <v>0.3477396920019814</v>
      </c>
      <c r="AU78" s="12">
        <f t="shared" si="18"/>
        <v>7.3112680585692508E-2</v>
      </c>
      <c r="AV78" s="12">
        <f t="shared" si="18"/>
        <v>1.9614906404491223E-2</v>
      </c>
      <c r="AW78" s="12">
        <f t="shared" si="31"/>
        <v>0.25501210501179766</v>
      </c>
      <c r="AX78" s="1"/>
    </row>
    <row r="79" spans="1:50" x14ac:dyDescent="0.3">
      <c r="A79" s="16" t="s">
        <v>134</v>
      </c>
      <c r="P79" s="1"/>
      <c r="Q79" s="16" t="s">
        <v>134</v>
      </c>
      <c r="R79" s="19">
        <v>38686</v>
      </c>
      <c r="S79" s="20">
        <v>202.5</v>
      </c>
      <c r="T79" s="20">
        <v>76.554000000000002</v>
      </c>
      <c r="U79" s="20">
        <v>140.4</v>
      </c>
      <c r="V79" s="20">
        <v>21.023</v>
      </c>
      <c r="W79" s="20">
        <v>219.9</v>
      </c>
      <c r="X79" s="20">
        <v>6.0750000000000002</v>
      </c>
      <c r="Y79" s="20">
        <v>232.2</v>
      </c>
      <c r="Z79" s="20">
        <v>22.791</v>
      </c>
      <c r="AA79" s="21">
        <v>249.47890000000001</v>
      </c>
      <c r="AB79" s="1"/>
      <c r="AC79" s="13">
        <f t="shared" si="20"/>
        <v>0.27359781121751858</v>
      </c>
      <c r="AD79" s="13">
        <f t="shared" si="28"/>
        <v>0.21045520681770943</v>
      </c>
      <c r="AE79" s="13">
        <f t="shared" si="21"/>
        <v>0.25906735751295429</v>
      </c>
      <c r="AF79" s="13">
        <f t="shared" si="29"/>
        <v>0.78954479318229065</v>
      </c>
      <c r="AG79" s="13">
        <f t="shared" si="22"/>
        <v>0.26212536715250356</v>
      </c>
      <c r="AH79" s="13">
        <f t="shared" si="23"/>
        <v>28.866</v>
      </c>
      <c r="AI79" s="1"/>
      <c r="AJ79" s="10">
        <f t="shared" si="19"/>
        <v>38686</v>
      </c>
      <c r="AK79" s="14">
        <f t="shared" si="24"/>
        <v>0.24752475247524752</v>
      </c>
      <c r="AL79" s="14">
        <f t="shared" si="30"/>
        <v>0.26212536715250356</v>
      </c>
      <c r="AM79" s="14">
        <f t="shared" si="25"/>
        <v>7.1275837491086458E-2</v>
      </c>
      <c r="AN79" s="1"/>
      <c r="AO79" s="15">
        <f t="shared" si="26"/>
        <v>0.37706716827337566</v>
      </c>
      <c r="AP79" s="15">
        <f t="shared" si="27"/>
        <v>0.2746166104971654</v>
      </c>
      <c r="AQ79" s="15">
        <f t="shared" si="16"/>
        <v>0.34831622122945893</v>
      </c>
      <c r="AR79" s="1"/>
      <c r="AS79" s="11">
        <f t="shared" si="17"/>
        <v>38686</v>
      </c>
      <c r="AT79" s="12">
        <f t="shared" si="17"/>
        <v>0.24752475247524752</v>
      </c>
      <c r="AU79" s="12">
        <f t="shared" si="18"/>
        <v>9.8838869924813444E-2</v>
      </c>
      <c r="AV79" s="12">
        <f t="shared" si="18"/>
        <v>1.9573528902148949E-2</v>
      </c>
      <c r="AW79" s="12">
        <f t="shared" si="31"/>
        <v>0.12911235364828513</v>
      </c>
      <c r="AX79" s="1"/>
    </row>
    <row r="80" spans="1:50" x14ac:dyDescent="0.3">
      <c r="A80" s="16" t="s">
        <v>135</v>
      </c>
      <c r="P80" s="1"/>
      <c r="Q80" s="16" t="s">
        <v>135</v>
      </c>
      <c r="R80" s="19">
        <v>38717</v>
      </c>
      <c r="S80" s="20">
        <v>202.8</v>
      </c>
      <c r="T80" s="20">
        <v>77.373000000000005</v>
      </c>
      <c r="U80" s="20">
        <v>140.30000000000001</v>
      </c>
      <c r="V80" s="20">
        <v>22.318999999999999</v>
      </c>
      <c r="W80" s="20">
        <v>220.3</v>
      </c>
      <c r="X80" s="20">
        <v>5.8319999999999999</v>
      </c>
      <c r="Y80" s="20">
        <v>232.7</v>
      </c>
      <c r="Z80" s="20">
        <v>23.442</v>
      </c>
      <c r="AA80" s="21">
        <v>250.2242</v>
      </c>
      <c r="AB80" s="1"/>
      <c r="AC80" s="13">
        <f t="shared" si="20"/>
        <v>0.18190086402911643</v>
      </c>
      <c r="AD80" s="13">
        <f t="shared" si="28"/>
        <v>0.19922115187538428</v>
      </c>
      <c r="AE80" s="13">
        <f t="shared" si="21"/>
        <v>0.21533161068045814</v>
      </c>
      <c r="AF80" s="13">
        <f t="shared" si="29"/>
        <v>0.80077884812461564</v>
      </c>
      <c r="AG80" s="13">
        <f t="shared" si="22"/>
        <v>0.20867149882452368</v>
      </c>
      <c r="AH80" s="13">
        <f t="shared" si="23"/>
        <v>29.274000000000001</v>
      </c>
      <c r="AI80" s="1"/>
      <c r="AJ80" s="10">
        <f t="shared" si="19"/>
        <v>38717</v>
      </c>
      <c r="AK80" s="14">
        <f t="shared" si="24"/>
        <v>0.14814814814815375</v>
      </c>
      <c r="AL80" s="14">
        <f t="shared" si="30"/>
        <v>0.20867149882452368</v>
      </c>
      <c r="AM80" s="14">
        <f t="shared" si="25"/>
        <v>-7.1225071225067174E-2</v>
      </c>
      <c r="AN80" s="1"/>
      <c r="AO80" s="15">
        <f t="shared" si="26"/>
        <v>0.37834903648559576</v>
      </c>
      <c r="AP80" s="15">
        <f t="shared" si="27"/>
        <v>0.28845979863776766</v>
      </c>
      <c r="AQ80" s="15">
        <f t="shared" si="16"/>
        <v>0.33319116487663658</v>
      </c>
      <c r="AR80" s="1"/>
      <c r="AS80" s="11">
        <f t="shared" si="17"/>
        <v>38717</v>
      </c>
      <c r="AT80" s="12">
        <f t="shared" si="17"/>
        <v>0.14814814814815375</v>
      </c>
      <c r="AU80" s="12">
        <f t="shared" si="18"/>
        <v>7.8950660522263669E-2</v>
      </c>
      <c r="AV80" s="12">
        <f t="shared" si="18"/>
        <v>-2.0545569703543536E-2</v>
      </c>
      <c r="AW80" s="12">
        <f t="shared" si="31"/>
        <v>8.9743057329433606E-2</v>
      </c>
      <c r="AX80" s="1"/>
    </row>
    <row r="81" spans="1:50" x14ac:dyDescent="0.3">
      <c r="A81" s="16" t="s">
        <v>136</v>
      </c>
      <c r="P81" s="1"/>
      <c r="Q81" s="16" t="s">
        <v>136</v>
      </c>
      <c r="R81" s="19">
        <v>38748</v>
      </c>
      <c r="S81" s="20">
        <v>203.2</v>
      </c>
      <c r="T81" s="20">
        <v>77.001000000000005</v>
      </c>
      <c r="U81" s="20">
        <v>140.5</v>
      </c>
      <c r="V81" s="20">
        <v>22.125</v>
      </c>
      <c r="W81" s="20">
        <v>220.8</v>
      </c>
      <c r="X81" s="20">
        <v>5.7990000000000004</v>
      </c>
      <c r="Y81" s="20">
        <v>233.4</v>
      </c>
      <c r="Z81" s="20">
        <v>23.323</v>
      </c>
      <c r="AA81" s="21">
        <v>250.52629999999999</v>
      </c>
      <c r="AB81" s="1"/>
      <c r="AC81" s="13">
        <f t="shared" si="20"/>
        <v>0.22696323195643409</v>
      </c>
      <c r="AD81" s="13">
        <f t="shared" si="28"/>
        <v>0.19912780715610193</v>
      </c>
      <c r="AE81" s="13">
        <f t="shared" si="21"/>
        <v>0.30081650193383158</v>
      </c>
      <c r="AF81" s="13">
        <f t="shared" si="29"/>
        <v>0.8008721928438981</v>
      </c>
      <c r="AG81" s="13">
        <f t="shared" si="22"/>
        <v>0.28611026223192487</v>
      </c>
      <c r="AH81" s="13">
        <f t="shared" si="23"/>
        <v>29.122</v>
      </c>
      <c r="AI81" s="1"/>
      <c r="AJ81" s="10">
        <f t="shared" si="19"/>
        <v>38748</v>
      </c>
      <c r="AK81" s="14">
        <f t="shared" si="24"/>
        <v>0.19723865877710908</v>
      </c>
      <c r="AL81" s="14">
        <f t="shared" si="30"/>
        <v>0.28611026223192487</v>
      </c>
      <c r="AM81" s="14">
        <f t="shared" si="25"/>
        <v>0.14255167498217292</v>
      </c>
      <c r="AN81" s="1"/>
      <c r="AO81" s="15">
        <f t="shared" si="26"/>
        <v>0.37820288048207162</v>
      </c>
      <c r="AP81" s="15">
        <f t="shared" si="27"/>
        <v>0.28733393072817237</v>
      </c>
      <c r="AQ81" s="15">
        <f t="shared" si="16"/>
        <v>0.33446318878975601</v>
      </c>
      <c r="AR81" s="1"/>
      <c r="AS81" s="11">
        <f t="shared" si="17"/>
        <v>38748</v>
      </c>
      <c r="AT81" s="12">
        <f t="shared" si="17"/>
        <v>0.19723865877710908</v>
      </c>
      <c r="AU81" s="12">
        <f t="shared" si="18"/>
        <v>0.10820772531159485</v>
      </c>
      <c r="AV81" s="12">
        <f t="shared" si="18"/>
        <v>4.0959933104512618E-2</v>
      </c>
      <c r="AW81" s="12">
        <f t="shared" si="31"/>
        <v>4.8071000361001613E-2</v>
      </c>
      <c r="AX81" s="1"/>
    </row>
    <row r="82" spans="1:50" x14ac:dyDescent="0.3">
      <c r="A82" s="16" t="s">
        <v>137</v>
      </c>
      <c r="P82" s="1"/>
      <c r="Q82" s="16" t="s">
        <v>137</v>
      </c>
      <c r="R82" s="19">
        <v>38776</v>
      </c>
      <c r="S82" s="20">
        <v>203.6</v>
      </c>
      <c r="T82" s="20">
        <v>77.209999999999994</v>
      </c>
      <c r="U82" s="20">
        <v>140.30000000000001</v>
      </c>
      <c r="V82" s="20">
        <v>22.146999999999998</v>
      </c>
      <c r="W82" s="20">
        <v>221.5</v>
      </c>
      <c r="X82" s="20">
        <v>5.8040000000000003</v>
      </c>
      <c r="Y82" s="20">
        <v>234.1</v>
      </c>
      <c r="Z82" s="20">
        <v>23.343</v>
      </c>
      <c r="AA82" s="21">
        <v>251.44380000000001</v>
      </c>
      <c r="AB82" s="1"/>
      <c r="AC82" s="13">
        <f t="shared" si="20"/>
        <v>0.31702898550725056</v>
      </c>
      <c r="AD82" s="13">
        <f t="shared" si="28"/>
        <v>0.19912855525440012</v>
      </c>
      <c r="AE82" s="13">
        <f t="shared" si="21"/>
        <v>0.29991431019709136</v>
      </c>
      <c r="AF82" s="13">
        <f t="shared" si="29"/>
        <v>0.8008714447455999</v>
      </c>
      <c r="AG82" s="13">
        <f t="shared" si="22"/>
        <v>0.3033223307652515</v>
      </c>
      <c r="AH82" s="13">
        <f t="shared" si="23"/>
        <v>29.146999999999998</v>
      </c>
      <c r="AI82" s="1"/>
      <c r="AJ82" s="10">
        <f t="shared" si="19"/>
        <v>38776</v>
      </c>
      <c r="AK82" s="14">
        <f t="shared" si="24"/>
        <v>0.19685039370079022</v>
      </c>
      <c r="AL82" s="14">
        <f t="shared" si="30"/>
        <v>0.3033223307652515</v>
      </c>
      <c r="AM82" s="14">
        <f t="shared" si="25"/>
        <v>-0.14234875444839049</v>
      </c>
      <c r="AN82" s="1"/>
      <c r="AO82" s="15">
        <f t="shared" si="26"/>
        <v>0.37750291413029402</v>
      </c>
      <c r="AP82" s="15">
        <f t="shared" si="27"/>
        <v>0.28684108276130033</v>
      </c>
      <c r="AQ82" s="15">
        <f t="shared" si="16"/>
        <v>0.33565600310840571</v>
      </c>
      <c r="AR82" s="1"/>
      <c r="AS82" s="11">
        <f t="shared" si="17"/>
        <v>38776</v>
      </c>
      <c r="AT82" s="12">
        <f t="shared" si="17"/>
        <v>0.19685039370079022</v>
      </c>
      <c r="AU82" s="12">
        <f t="shared" si="18"/>
        <v>0.11450506378467538</v>
      </c>
      <c r="AV82" s="12">
        <f t="shared" si="18"/>
        <v>-4.0831470855698791E-2</v>
      </c>
      <c r="AW82" s="12">
        <f t="shared" si="31"/>
        <v>0.12317680077181362</v>
      </c>
      <c r="AX82" s="1"/>
    </row>
    <row r="83" spans="1:50" x14ac:dyDescent="0.3">
      <c r="A83" s="16" t="s">
        <v>138</v>
      </c>
      <c r="P83" s="1"/>
      <c r="Q83" s="16" t="s">
        <v>138</v>
      </c>
      <c r="R83" s="19">
        <v>38807</v>
      </c>
      <c r="S83" s="20">
        <v>204.3</v>
      </c>
      <c r="T83" s="20">
        <v>77.236000000000004</v>
      </c>
      <c r="U83" s="20">
        <v>140.6</v>
      </c>
      <c r="V83" s="20">
        <v>22.193999999999999</v>
      </c>
      <c r="W83" s="20">
        <v>222.2</v>
      </c>
      <c r="X83" s="20">
        <v>5.7880000000000003</v>
      </c>
      <c r="Y83" s="20">
        <v>234.9</v>
      </c>
      <c r="Z83" s="20">
        <v>23.283000000000001</v>
      </c>
      <c r="AA83" s="21">
        <v>252.48560000000001</v>
      </c>
      <c r="AB83" s="1"/>
      <c r="AC83" s="13">
        <f t="shared" si="20"/>
        <v>0.31602708803610824</v>
      </c>
      <c r="AD83" s="13">
        <f t="shared" si="28"/>
        <v>0.19909875821265177</v>
      </c>
      <c r="AE83" s="13">
        <f t="shared" si="21"/>
        <v>0.34173430158053186</v>
      </c>
      <c r="AF83" s="13">
        <f t="shared" si="29"/>
        <v>0.80090124178734823</v>
      </c>
      <c r="AG83" s="13">
        <f t="shared" si="22"/>
        <v>0.33661602728672968</v>
      </c>
      <c r="AH83" s="13">
        <f t="shared" si="23"/>
        <v>29.071000000000002</v>
      </c>
      <c r="AI83" s="1"/>
      <c r="AJ83" s="10">
        <f t="shared" si="19"/>
        <v>38807</v>
      </c>
      <c r="AK83" s="14">
        <f t="shared" si="24"/>
        <v>0.34381139489195339</v>
      </c>
      <c r="AL83" s="14">
        <f t="shared" si="30"/>
        <v>0.33661602728672968</v>
      </c>
      <c r="AM83" s="14">
        <f t="shared" si="25"/>
        <v>0.21382751247325937</v>
      </c>
      <c r="AN83" s="1"/>
      <c r="AO83" s="15">
        <f t="shared" si="26"/>
        <v>0.3763918380030038</v>
      </c>
      <c r="AP83" s="15">
        <f t="shared" si="27"/>
        <v>0.2873530478015433</v>
      </c>
      <c r="AQ83" s="15">
        <f t="shared" si="16"/>
        <v>0.33625511419545284</v>
      </c>
      <c r="AR83" s="1"/>
      <c r="AS83" s="11">
        <f t="shared" si="17"/>
        <v>38807</v>
      </c>
      <c r="AT83" s="12">
        <f t="shared" si="17"/>
        <v>0.34381139489195339</v>
      </c>
      <c r="AU83" s="12">
        <f t="shared" si="18"/>
        <v>0.12669952521172145</v>
      </c>
      <c r="AV83" s="12">
        <f t="shared" si="18"/>
        <v>6.1443987413013601E-2</v>
      </c>
      <c r="AW83" s="12">
        <f t="shared" si="31"/>
        <v>0.15566788226721834</v>
      </c>
      <c r="AX83" s="1"/>
    </row>
    <row r="84" spans="1:50" x14ac:dyDescent="0.3">
      <c r="A84" s="16" t="s">
        <v>139</v>
      </c>
      <c r="P84" s="1"/>
      <c r="Q84" s="16" t="s">
        <v>139</v>
      </c>
      <c r="R84" s="19">
        <v>38837</v>
      </c>
      <c r="S84" s="20">
        <v>204.8</v>
      </c>
      <c r="T84" s="20">
        <v>76.835999999999999</v>
      </c>
      <c r="U84" s="20">
        <v>140.80000000000001</v>
      </c>
      <c r="V84" s="20">
        <v>22.06</v>
      </c>
      <c r="W84" s="20">
        <v>222.9</v>
      </c>
      <c r="X84" s="20">
        <v>5.7569999999999997</v>
      </c>
      <c r="Y84" s="20">
        <v>235.8</v>
      </c>
      <c r="Z84" s="20">
        <v>23.19</v>
      </c>
      <c r="AA84" s="21">
        <v>253.2099</v>
      </c>
      <c r="AB84" s="1"/>
      <c r="AC84" s="13">
        <f t="shared" si="20"/>
        <v>0.31503150315033146</v>
      </c>
      <c r="AD84" s="13">
        <f t="shared" si="28"/>
        <v>0.19888071302725668</v>
      </c>
      <c r="AE84" s="13">
        <f t="shared" si="21"/>
        <v>0.38314176245211051</v>
      </c>
      <c r="AF84" s="13">
        <f t="shared" si="29"/>
        <v>0.80111928697274326</v>
      </c>
      <c r="AG84" s="13">
        <f t="shared" si="22"/>
        <v>0.36959594551770136</v>
      </c>
      <c r="AH84" s="13">
        <f t="shared" si="23"/>
        <v>28.947000000000003</v>
      </c>
      <c r="AI84" s="1"/>
      <c r="AJ84" s="10">
        <f t="shared" si="19"/>
        <v>38837</v>
      </c>
      <c r="AK84" s="14">
        <f t="shared" si="24"/>
        <v>0.24473813020068524</v>
      </c>
      <c r="AL84" s="14">
        <f t="shared" si="30"/>
        <v>0.36959594551770136</v>
      </c>
      <c r="AM84" s="14">
        <f t="shared" si="25"/>
        <v>0.14224751066857544</v>
      </c>
      <c r="AN84" s="1"/>
      <c r="AO84" s="15">
        <f t="shared" si="26"/>
        <v>0.3767374668124317</v>
      </c>
      <c r="AP84" s="15">
        <f t="shared" si="27"/>
        <v>0.2871050028632412</v>
      </c>
      <c r="AQ84" s="15">
        <f t="shared" si="16"/>
        <v>0.33615753032432716</v>
      </c>
      <c r="AR84" s="1"/>
      <c r="AS84" s="11">
        <f t="shared" si="17"/>
        <v>38837</v>
      </c>
      <c r="AT84" s="12">
        <f t="shared" si="17"/>
        <v>0.24473813020068524</v>
      </c>
      <c r="AU84" s="12">
        <f t="shared" si="18"/>
        <v>0.13924064025848434</v>
      </c>
      <c r="AV84" s="12">
        <f t="shared" si="18"/>
        <v>4.0839971957790287E-2</v>
      </c>
      <c r="AW84" s="12">
        <f t="shared" si="31"/>
        <v>6.4657517984410606E-2</v>
      </c>
      <c r="AX84" s="1"/>
    </row>
    <row r="85" spans="1:50" x14ac:dyDescent="0.3">
      <c r="A85" s="16" t="s">
        <v>140</v>
      </c>
      <c r="P85" s="1"/>
      <c r="Q85" s="16" t="s">
        <v>140</v>
      </c>
      <c r="R85" s="19">
        <v>38868</v>
      </c>
      <c r="S85" s="20">
        <v>205.4</v>
      </c>
      <c r="T85" s="20">
        <v>76.546999999999997</v>
      </c>
      <c r="U85" s="20">
        <v>140.9</v>
      </c>
      <c r="V85" s="20">
        <v>21.911999999999999</v>
      </c>
      <c r="W85" s="20">
        <v>223.7</v>
      </c>
      <c r="X85" s="20">
        <v>5.7480000000000002</v>
      </c>
      <c r="Y85" s="20">
        <v>236.9</v>
      </c>
      <c r="Z85" s="20">
        <v>23.18</v>
      </c>
      <c r="AA85" s="21">
        <v>253.93629999999999</v>
      </c>
      <c r="AB85" s="1"/>
      <c r="AC85" s="13">
        <f t="shared" si="20"/>
        <v>0.35890533871689723</v>
      </c>
      <c r="AD85" s="13">
        <f t="shared" si="28"/>
        <v>0.19870022123893805</v>
      </c>
      <c r="AE85" s="13">
        <f t="shared" si="21"/>
        <v>0.46649703138252896</v>
      </c>
      <c r="AF85" s="13">
        <f t="shared" si="29"/>
        <v>0.80129977876106195</v>
      </c>
      <c r="AG85" s="13">
        <f t="shared" si="22"/>
        <v>0.44511853824639613</v>
      </c>
      <c r="AH85" s="13">
        <f t="shared" si="23"/>
        <v>28.928000000000001</v>
      </c>
      <c r="AI85" s="1"/>
      <c r="AJ85" s="10">
        <f t="shared" si="19"/>
        <v>38868</v>
      </c>
      <c r="AK85" s="14">
        <f t="shared" si="24"/>
        <v>0.29296874999999722</v>
      </c>
      <c r="AL85" s="14">
        <f t="shared" si="30"/>
        <v>0.44511853824639613</v>
      </c>
      <c r="AM85" s="14">
        <f t="shared" si="25"/>
        <v>7.1022727272723227E-2</v>
      </c>
      <c r="AN85" s="1"/>
      <c r="AO85" s="15">
        <f t="shared" si="26"/>
        <v>0.37791160986060857</v>
      </c>
      <c r="AP85" s="15">
        <f t="shared" si="27"/>
        <v>0.28625550315492443</v>
      </c>
      <c r="AQ85" s="15">
        <f t="shared" si="16"/>
        <v>0.33583288698446701</v>
      </c>
      <c r="AR85" s="1"/>
      <c r="AS85" s="11">
        <f t="shared" si="17"/>
        <v>38868</v>
      </c>
      <c r="AT85" s="12">
        <f t="shared" si="17"/>
        <v>0.29296874999999722</v>
      </c>
      <c r="AU85" s="12">
        <f t="shared" si="18"/>
        <v>0.16821546336749643</v>
      </c>
      <c r="AV85" s="12">
        <f t="shared" si="18"/>
        <v>2.0330646530888362E-2</v>
      </c>
      <c r="AW85" s="12">
        <f t="shared" si="31"/>
        <v>0.10442264010161242</v>
      </c>
      <c r="AX85" s="1"/>
    </row>
    <row r="86" spans="1:50" x14ac:dyDescent="0.3">
      <c r="A86" s="16" t="s">
        <v>141</v>
      </c>
      <c r="P86" s="1"/>
      <c r="Q86" s="16" t="s">
        <v>141</v>
      </c>
      <c r="R86" s="19">
        <v>38898</v>
      </c>
      <c r="S86" s="20">
        <v>205.9</v>
      </c>
      <c r="T86" s="20">
        <v>76.472999999999999</v>
      </c>
      <c r="U86" s="20">
        <v>141</v>
      </c>
      <c r="V86" s="20">
        <v>21.744</v>
      </c>
      <c r="W86" s="20">
        <v>224.6</v>
      </c>
      <c r="X86" s="20">
        <v>5.7549999999999999</v>
      </c>
      <c r="Y86" s="20">
        <v>238</v>
      </c>
      <c r="Z86" s="20">
        <v>23.224</v>
      </c>
      <c r="AA86" s="21">
        <v>254.41630000000001</v>
      </c>
      <c r="AB86" s="1"/>
      <c r="AC86" s="13">
        <f t="shared" si="20"/>
        <v>0.40232454179705002</v>
      </c>
      <c r="AD86" s="13">
        <f t="shared" si="28"/>
        <v>0.19859208392284067</v>
      </c>
      <c r="AE86" s="13">
        <f t="shared" si="21"/>
        <v>0.46433094132545261</v>
      </c>
      <c r="AF86" s="13">
        <f t="shared" si="29"/>
        <v>0.80140791607715933</v>
      </c>
      <c r="AG86" s="13">
        <f t="shared" si="22"/>
        <v>0.45201696122655488</v>
      </c>
      <c r="AH86" s="13">
        <f t="shared" si="23"/>
        <v>28.978999999999999</v>
      </c>
      <c r="AI86" s="1"/>
      <c r="AJ86" s="10">
        <f t="shared" si="19"/>
        <v>38898</v>
      </c>
      <c r="AK86" s="14">
        <f t="shared" si="24"/>
        <v>0.243427458617332</v>
      </c>
      <c r="AL86" s="14">
        <f t="shared" si="30"/>
        <v>0.45201696122655488</v>
      </c>
      <c r="AM86" s="14">
        <f t="shared" si="25"/>
        <v>7.0972320794885954E-2</v>
      </c>
      <c r="AN86" s="1"/>
      <c r="AO86" s="15">
        <f t="shared" si="26"/>
        <v>0.37894420252899713</v>
      </c>
      <c r="AP86" s="15">
        <f t="shared" si="27"/>
        <v>0.28433564787572085</v>
      </c>
      <c r="AQ86" s="15">
        <f t="shared" si="16"/>
        <v>0.33672014959528207</v>
      </c>
      <c r="AR86" s="1"/>
      <c r="AS86" s="11">
        <f t="shared" si="17"/>
        <v>38898</v>
      </c>
      <c r="AT86" s="12">
        <f t="shared" si="17"/>
        <v>0.243427458617332</v>
      </c>
      <c r="AU86" s="12">
        <f t="shared" si="18"/>
        <v>0.17128920690157745</v>
      </c>
      <c r="AV86" s="12">
        <f t="shared" si="18"/>
        <v>2.0179960814457394E-2</v>
      </c>
      <c r="AW86" s="12">
        <f t="shared" si="31"/>
        <v>5.1958290901297159E-2</v>
      </c>
      <c r="AX86" s="1"/>
    </row>
    <row r="87" spans="1:50" x14ac:dyDescent="0.3">
      <c r="A87" s="16" t="s">
        <v>142</v>
      </c>
      <c r="P87" s="1"/>
      <c r="Q87" s="16" t="s">
        <v>142</v>
      </c>
      <c r="R87" s="19">
        <v>38929</v>
      </c>
      <c r="S87" s="20">
        <v>206.3</v>
      </c>
      <c r="T87" s="20">
        <v>76.334000000000003</v>
      </c>
      <c r="U87" s="20">
        <v>140.80000000000001</v>
      </c>
      <c r="V87" s="20">
        <v>21.515000000000001</v>
      </c>
      <c r="W87" s="20">
        <v>225.4</v>
      </c>
      <c r="X87" s="20">
        <v>5.7590000000000003</v>
      </c>
      <c r="Y87" s="20">
        <v>238.9</v>
      </c>
      <c r="Z87" s="20">
        <v>23.247</v>
      </c>
      <c r="AA87" s="21">
        <v>254.8946</v>
      </c>
      <c r="AB87" s="1"/>
      <c r="AC87" s="13">
        <f t="shared" si="20"/>
        <v>0.35618878005343468</v>
      </c>
      <c r="AD87" s="13">
        <f t="shared" si="28"/>
        <v>0.19854512859408399</v>
      </c>
      <c r="AE87" s="13">
        <f t="shared" si="21"/>
        <v>0.37815126050420034</v>
      </c>
      <c r="AF87" s="13">
        <f t="shared" si="29"/>
        <v>0.80145487140591598</v>
      </c>
      <c r="AG87" s="13">
        <f t="shared" si="22"/>
        <v>0.37379071699885802</v>
      </c>
      <c r="AH87" s="13">
        <f t="shared" si="23"/>
        <v>29.006</v>
      </c>
      <c r="AI87" s="1"/>
      <c r="AJ87" s="10">
        <f t="shared" si="19"/>
        <v>38929</v>
      </c>
      <c r="AK87" s="14">
        <f t="shared" si="24"/>
        <v>0.19426906265177546</v>
      </c>
      <c r="AL87" s="14">
        <f t="shared" si="30"/>
        <v>0.37379071699885802</v>
      </c>
      <c r="AM87" s="14">
        <f t="shared" si="25"/>
        <v>-0.14184397163119761</v>
      </c>
      <c r="AN87" s="1"/>
      <c r="AO87" s="15">
        <f t="shared" si="26"/>
        <v>0.37998794770351352</v>
      </c>
      <c r="AP87" s="15">
        <f t="shared" si="27"/>
        <v>0.28185343359446641</v>
      </c>
      <c r="AQ87" s="15">
        <f t="shared" si="16"/>
        <v>0.33815861870202002</v>
      </c>
      <c r="AR87" s="1"/>
      <c r="AS87" s="11">
        <f t="shared" si="17"/>
        <v>38929</v>
      </c>
      <c r="AT87" s="12">
        <f t="shared" si="17"/>
        <v>0.19426906265177546</v>
      </c>
      <c r="AU87" s="12">
        <f t="shared" si="18"/>
        <v>0.14203596742302088</v>
      </c>
      <c r="AV87" s="12">
        <f t="shared" si="18"/>
        <v>-3.997921043892913E-2</v>
      </c>
      <c r="AW87" s="12">
        <f t="shared" si="31"/>
        <v>9.2212305667683708E-2</v>
      </c>
      <c r="AX87" s="1"/>
    </row>
    <row r="88" spans="1:50" x14ac:dyDescent="0.3">
      <c r="A88" s="16" t="s">
        <v>143</v>
      </c>
      <c r="P88" s="1"/>
      <c r="Q88" s="16" t="s">
        <v>143</v>
      </c>
      <c r="R88" s="19">
        <v>38960</v>
      </c>
      <c r="S88" s="20">
        <v>206.8</v>
      </c>
      <c r="T88" s="20">
        <v>76.37</v>
      </c>
      <c r="U88" s="20">
        <v>140.9</v>
      </c>
      <c r="V88" s="20">
        <v>21.515000000000001</v>
      </c>
      <c r="W88" s="20">
        <v>226.3</v>
      </c>
      <c r="X88" s="20">
        <v>5.7729999999999997</v>
      </c>
      <c r="Y88" s="20">
        <v>239.7</v>
      </c>
      <c r="Z88" s="20">
        <v>23.283999999999999</v>
      </c>
      <c r="AA88" s="21">
        <v>255.66480000000001</v>
      </c>
      <c r="AB88" s="1"/>
      <c r="AC88" s="13">
        <f t="shared" si="20"/>
        <v>0.39929015084294583</v>
      </c>
      <c r="AD88" s="13">
        <f t="shared" si="28"/>
        <v>0.1986784595794473</v>
      </c>
      <c r="AE88" s="13">
        <f t="shared" si="21"/>
        <v>0.33486814566763279</v>
      </c>
      <c r="AF88" s="13">
        <f t="shared" si="29"/>
        <v>0.8013215404205527</v>
      </c>
      <c r="AG88" s="13">
        <f t="shared" si="22"/>
        <v>0.34766741041888316</v>
      </c>
      <c r="AH88" s="13">
        <f t="shared" si="23"/>
        <v>29.056999999999999</v>
      </c>
      <c r="AI88" s="1"/>
      <c r="AJ88" s="10">
        <f t="shared" si="19"/>
        <v>38960</v>
      </c>
      <c r="AK88" s="14">
        <f t="shared" si="24"/>
        <v>0.24236548715462916</v>
      </c>
      <c r="AL88" s="14">
        <f t="shared" si="30"/>
        <v>0.34766741041888316</v>
      </c>
      <c r="AM88" s="14">
        <f t="shared" si="25"/>
        <v>7.1022727272723227E-2</v>
      </c>
      <c r="AN88" s="1"/>
      <c r="AO88" s="15">
        <f t="shared" si="26"/>
        <v>0.3804766269477543</v>
      </c>
      <c r="AP88" s="15">
        <f t="shared" si="27"/>
        <v>0.28172057090480557</v>
      </c>
      <c r="AQ88" s="15">
        <f t="shared" si="16"/>
        <v>0.33780280214744018</v>
      </c>
      <c r="AR88" s="1"/>
      <c r="AS88" s="11">
        <f t="shared" si="17"/>
        <v>38960</v>
      </c>
      <c r="AT88" s="12">
        <f t="shared" si="17"/>
        <v>0.24236548715462916</v>
      </c>
      <c r="AU88" s="12">
        <f t="shared" si="18"/>
        <v>0.13227932361583719</v>
      </c>
      <c r="AV88" s="12">
        <f t="shared" si="18"/>
        <v>2.0008563274487891E-2</v>
      </c>
      <c r="AW88" s="12">
        <f t="shared" si="31"/>
        <v>9.0077600264304086E-2</v>
      </c>
      <c r="AX88" s="1"/>
    </row>
    <row r="89" spans="1:50" x14ac:dyDescent="0.3">
      <c r="A89" s="16" t="s">
        <v>144</v>
      </c>
      <c r="P89" s="1"/>
      <c r="Q89" s="16" t="s">
        <v>144</v>
      </c>
      <c r="R89" s="19">
        <v>38990</v>
      </c>
      <c r="S89" s="20">
        <v>207.2</v>
      </c>
      <c r="T89" s="20">
        <v>76.932000000000002</v>
      </c>
      <c r="U89" s="20">
        <v>140.9</v>
      </c>
      <c r="V89" s="20">
        <v>21.768000000000001</v>
      </c>
      <c r="W89" s="20">
        <v>227.2</v>
      </c>
      <c r="X89" s="20">
        <v>5.8239999999999998</v>
      </c>
      <c r="Y89" s="20">
        <v>240.4</v>
      </c>
      <c r="Z89" s="20">
        <v>23.47</v>
      </c>
      <c r="AA89" s="21">
        <v>256.08819999999997</v>
      </c>
      <c r="AB89" s="1"/>
      <c r="AC89" s="13">
        <f t="shared" si="20"/>
        <v>0.39770216526733293</v>
      </c>
      <c r="AD89" s="13">
        <f t="shared" si="28"/>
        <v>0.19881204342186115</v>
      </c>
      <c r="AE89" s="13">
        <f t="shared" si="21"/>
        <v>0.29203170629954478</v>
      </c>
      <c r="AF89" s="13">
        <f t="shared" si="29"/>
        <v>0.8011879565781389</v>
      </c>
      <c r="AG89" s="13">
        <f t="shared" si="22"/>
        <v>0.31304026617625669</v>
      </c>
      <c r="AH89" s="13">
        <f t="shared" si="23"/>
        <v>29.293999999999997</v>
      </c>
      <c r="AI89" s="1"/>
      <c r="AJ89" s="10">
        <f t="shared" si="19"/>
        <v>38990</v>
      </c>
      <c r="AK89" s="14">
        <f t="shared" si="24"/>
        <v>0.19342359767890582</v>
      </c>
      <c r="AL89" s="14">
        <f t="shared" si="30"/>
        <v>0.31304026617625669</v>
      </c>
      <c r="AM89" s="14">
        <f t="shared" si="25"/>
        <v>0</v>
      </c>
      <c r="AN89" s="1"/>
      <c r="AO89" s="15">
        <f t="shared" si="26"/>
        <v>0.3807778297717464</v>
      </c>
      <c r="AP89" s="15">
        <f t="shared" si="27"/>
        <v>0.28295117766339106</v>
      </c>
      <c r="AQ89" s="15">
        <f t="shared" si="16"/>
        <v>0.33627099256486259</v>
      </c>
      <c r="AR89" s="1"/>
      <c r="AS89" s="11">
        <f t="shared" si="17"/>
        <v>38990</v>
      </c>
      <c r="AT89" s="12">
        <f t="shared" si="17"/>
        <v>0.19342359767890582</v>
      </c>
      <c r="AU89" s="12">
        <f t="shared" si="18"/>
        <v>0.11919879318576485</v>
      </c>
      <c r="AV89" s="12">
        <f t="shared" si="18"/>
        <v>0</v>
      </c>
      <c r="AW89" s="12">
        <f t="shared" si="31"/>
        <v>7.4224804493140978E-2</v>
      </c>
      <c r="AX89" s="1"/>
    </row>
    <row r="90" spans="1:50" x14ac:dyDescent="0.3">
      <c r="A90" s="16" t="s">
        <v>145</v>
      </c>
      <c r="P90" s="1"/>
      <c r="Q90" s="16" t="s">
        <v>145</v>
      </c>
      <c r="R90" s="19">
        <v>39021</v>
      </c>
      <c r="S90" s="20">
        <v>207.6</v>
      </c>
      <c r="T90" s="20">
        <v>77.585999999999999</v>
      </c>
      <c r="U90" s="20">
        <v>140.69999999999999</v>
      </c>
      <c r="V90" s="20">
        <v>21.943000000000001</v>
      </c>
      <c r="W90" s="20">
        <v>228</v>
      </c>
      <c r="X90" s="20">
        <v>5.8780000000000001</v>
      </c>
      <c r="Y90" s="20">
        <v>241.3</v>
      </c>
      <c r="Z90" s="20">
        <v>23.684999999999999</v>
      </c>
      <c r="AA90" s="21">
        <v>256.78680000000003</v>
      </c>
      <c r="AB90" s="1"/>
      <c r="AC90" s="13">
        <f t="shared" si="20"/>
        <v>0.35211267605634866</v>
      </c>
      <c r="AD90" s="13">
        <f t="shared" si="28"/>
        <v>0.19882961810371072</v>
      </c>
      <c r="AE90" s="13">
        <f t="shared" si="21"/>
        <v>0.37437603993344393</v>
      </c>
      <c r="AF90" s="13">
        <f t="shared" si="29"/>
        <v>0.80117038189628931</v>
      </c>
      <c r="AG90" s="13">
        <f t="shared" si="22"/>
        <v>0.36994942379605711</v>
      </c>
      <c r="AH90" s="13">
        <f t="shared" si="23"/>
        <v>29.562999999999999</v>
      </c>
      <c r="AI90" s="1"/>
      <c r="AJ90" s="10">
        <f t="shared" si="19"/>
        <v>39021</v>
      </c>
      <c r="AK90" s="14">
        <f t="shared" si="24"/>
        <v>0.1930501930501958</v>
      </c>
      <c r="AL90" s="14">
        <f t="shared" si="30"/>
        <v>0.36994942379605711</v>
      </c>
      <c r="AM90" s="14">
        <f t="shared" si="25"/>
        <v>-0.14194464158979209</v>
      </c>
      <c r="AN90" s="1"/>
      <c r="AO90" s="15">
        <f t="shared" si="26"/>
        <v>0.38103523831619107</v>
      </c>
      <c r="AP90" s="15">
        <f t="shared" si="27"/>
        <v>0.28282164307993712</v>
      </c>
      <c r="AQ90" s="15">
        <f t="shared" si="16"/>
        <v>0.3361431186038718</v>
      </c>
      <c r="AR90" s="1"/>
      <c r="AS90" s="11">
        <f t="shared" si="17"/>
        <v>39021</v>
      </c>
      <c r="AT90" s="12">
        <f t="shared" si="17"/>
        <v>0.1930501930501958</v>
      </c>
      <c r="AU90" s="12">
        <f t="shared" si="18"/>
        <v>0.14096376686106818</v>
      </c>
      <c r="AV90" s="12">
        <f t="shared" si="18"/>
        <v>-4.0145016760817775E-2</v>
      </c>
      <c r="AW90" s="12">
        <f t="shared" si="31"/>
        <v>9.2231442949945397E-2</v>
      </c>
      <c r="AX90" s="1"/>
    </row>
    <row r="91" spans="1:50" x14ac:dyDescent="0.3">
      <c r="A91" s="16" t="s">
        <v>146</v>
      </c>
      <c r="P91" s="1"/>
      <c r="Q91" s="16" t="s">
        <v>146</v>
      </c>
      <c r="R91" s="19">
        <v>39051</v>
      </c>
      <c r="S91" s="20">
        <v>207.8</v>
      </c>
      <c r="T91" s="20">
        <v>77.608000000000004</v>
      </c>
      <c r="U91" s="20">
        <v>140.19999999999999</v>
      </c>
      <c r="V91" s="20">
        <v>21.870999999999999</v>
      </c>
      <c r="W91" s="20">
        <v>228.8</v>
      </c>
      <c r="X91" s="20">
        <v>5.9109999999999996</v>
      </c>
      <c r="Y91" s="20">
        <v>242</v>
      </c>
      <c r="Z91" s="20">
        <v>23.802</v>
      </c>
      <c r="AA91" s="21">
        <v>257.2346</v>
      </c>
      <c r="AB91" s="1"/>
      <c r="AC91" s="13">
        <f t="shared" si="20"/>
        <v>0.35087719298245723</v>
      </c>
      <c r="AD91" s="13">
        <f t="shared" si="28"/>
        <v>0.1989364924443846</v>
      </c>
      <c r="AE91" s="13">
        <f t="shared" si="21"/>
        <v>0.29009531703272362</v>
      </c>
      <c r="AF91" s="13">
        <f t="shared" si="29"/>
        <v>0.8010635075556154</v>
      </c>
      <c r="AG91" s="13">
        <f t="shared" si="22"/>
        <v>0.30218705023835335</v>
      </c>
      <c r="AH91" s="13">
        <f t="shared" si="23"/>
        <v>29.713000000000001</v>
      </c>
      <c r="AI91" s="1"/>
      <c r="AJ91" s="10">
        <f t="shared" si="19"/>
        <v>39051</v>
      </c>
      <c r="AK91" s="14">
        <f t="shared" si="24"/>
        <v>9.6339113680162361E-2</v>
      </c>
      <c r="AL91" s="14">
        <f t="shared" si="30"/>
        <v>0.30218705023835335</v>
      </c>
      <c r="AM91" s="14">
        <f t="shared" si="25"/>
        <v>-0.35536602700781811</v>
      </c>
      <c r="AN91" s="1"/>
      <c r="AO91" s="15">
        <f t="shared" si="26"/>
        <v>0.38286001443150192</v>
      </c>
      <c r="AP91" s="15">
        <f t="shared" si="27"/>
        <v>0.28181373054324294</v>
      </c>
      <c r="AQ91" s="15">
        <f t="shared" si="16"/>
        <v>0.33532625502525515</v>
      </c>
      <c r="AR91" s="1"/>
      <c r="AS91" s="11">
        <f t="shared" si="17"/>
        <v>39051</v>
      </c>
      <c r="AT91" s="12">
        <f t="shared" si="17"/>
        <v>9.6339113680162361E-2</v>
      </c>
      <c r="AU91" s="12">
        <f t="shared" si="18"/>
        <v>0.11569533841526895</v>
      </c>
      <c r="AV91" s="12">
        <f t="shared" si="18"/>
        <v>-0.10014702577940404</v>
      </c>
      <c r="AW91" s="12">
        <f t="shared" si="31"/>
        <v>8.079080104429745E-2</v>
      </c>
      <c r="AX91" s="1"/>
    </row>
    <row r="92" spans="1:50" x14ac:dyDescent="0.3">
      <c r="A92" s="16" t="s">
        <v>147</v>
      </c>
      <c r="P92" s="1"/>
      <c r="Q92" s="16" t="s">
        <v>147</v>
      </c>
      <c r="R92" s="19">
        <v>39082</v>
      </c>
      <c r="S92" s="20">
        <v>208.1</v>
      </c>
      <c r="T92" s="20">
        <v>77.400999999999996</v>
      </c>
      <c r="U92" s="20">
        <v>140.19999999999999</v>
      </c>
      <c r="V92" s="20">
        <v>21.734999999999999</v>
      </c>
      <c r="W92" s="20">
        <v>229.8</v>
      </c>
      <c r="X92" s="20">
        <v>5.93</v>
      </c>
      <c r="Y92" s="20">
        <v>242.7</v>
      </c>
      <c r="Z92" s="20">
        <v>23.83</v>
      </c>
      <c r="AA92" s="21">
        <v>257.63010000000003</v>
      </c>
      <c r="AB92" s="1"/>
      <c r="AC92" s="13">
        <f t="shared" si="20"/>
        <v>0.43706293706293753</v>
      </c>
      <c r="AD92" s="13">
        <f t="shared" si="28"/>
        <v>0.19926075268817206</v>
      </c>
      <c r="AE92" s="13">
        <f t="shared" si="21"/>
        <v>0.2892561983470987</v>
      </c>
      <c r="AF92" s="13">
        <f t="shared" si="29"/>
        <v>0.800739247311828</v>
      </c>
      <c r="AG92" s="13">
        <f t="shared" si="22"/>
        <v>0.31870828035600074</v>
      </c>
      <c r="AH92" s="13">
        <f t="shared" si="23"/>
        <v>29.759999999999998</v>
      </c>
      <c r="AI92" s="1"/>
      <c r="AJ92" s="10">
        <f t="shared" si="19"/>
        <v>39082</v>
      </c>
      <c r="AK92" s="14">
        <f t="shared" si="24"/>
        <v>0.14436958614051151</v>
      </c>
      <c r="AL92" s="14">
        <f t="shared" si="30"/>
        <v>0.31870828035600074</v>
      </c>
      <c r="AM92" s="14">
        <f t="shared" si="25"/>
        <v>0</v>
      </c>
      <c r="AN92" s="1"/>
      <c r="AO92" s="15">
        <f t="shared" si="26"/>
        <v>0.38449115644500714</v>
      </c>
      <c r="AP92" s="15">
        <f t="shared" si="27"/>
        <v>0.28081032544799162</v>
      </c>
      <c r="AQ92" s="15">
        <f t="shared" si="16"/>
        <v>0.33469851810700124</v>
      </c>
      <c r="AR92" s="1"/>
      <c r="AS92" s="11">
        <f t="shared" si="17"/>
        <v>39082</v>
      </c>
      <c r="AT92" s="12">
        <f t="shared" si="17"/>
        <v>0.14436958614051151</v>
      </c>
      <c r="AU92" s="12">
        <f t="shared" si="18"/>
        <v>0.12254051528267827</v>
      </c>
      <c r="AV92" s="12">
        <f t="shared" si="18"/>
        <v>0</v>
      </c>
      <c r="AW92" s="12">
        <f t="shared" si="31"/>
        <v>2.1829070857833241E-2</v>
      </c>
      <c r="AX92" s="1"/>
    </row>
    <row r="93" spans="1:50" x14ac:dyDescent="0.3">
      <c r="A93" s="16" t="s">
        <v>148</v>
      </c>
      <c r="P93" s="1"/>
      <c r="Q93" s="16" t="s">
        <v>148</v>
      </c>
      <c r="R93" s="19">
        <v>39113</v>
      </c>
      <c r="S93" s="20">
        <v>208.6</v>
      </c>
      <c r="T93" s="20">
        <v>77.421000000000006</v>
      </c>
      <c r="U93" s="20">
        <v>140.25800000000001</v>
      </c>
      <c r="V93" s="20">
        <v>21.629000000000001</v>
      </c>
      <c r="W93" s="20">
        <v>230.547</v>
      </c>
      <c r="X93" s="20">
        <v>5.9340000000000002</v>
      </c>
      <c r="Y93" s="20">
        <v>243.345</v>
      </c>
      <c r="Z93" s="20">
        <v>23.815999999999999</v>
      </c>
      <c r="AA93" s="21">
        <v>258.54930000000002</v>
      </c>
      <c r="AB93" s="1"/>
      <c r="AC93" s="13">
        <f t="shared" si="20"/>
        <v>0.32506527415143704</v>
      </c>
      <c r="AD93" s="13">
        <f t="shared" si="28"/>
        <v>0.19946218487394959</v>
      </c>
      <c r="AE93" s="13">
        <f t="shared" si="21"/>
        <v>0.26576019777504456</v>
      </c>
      <c r="AF93" s="13">
        <f t="shared" si="29"/>
        <v>0.80053781512605038</v>
      </c>
      <c r="AG93" s="13">
        <f t="shared" si="22"/>
        <v>0.27758931788319624</v>
      </c>
      <c r="AH93" s="13">
        <f t="shared" si="23"/>
        <v>29.75</v>
      </c>
      <c r="AI93" s="1"/>
      <c r="AJ93" s="10">
        <f t="shared" si="19"/>
        <v>39113</v>
      </c>
      <c r="AK93" s="14">
        <f t="shared" si="24"/>
        <v>0.24026910139356081</v>
      </c>
      <c r="AL93" s="14">
        <f t="shared" si="30"/>
        <v>0.27758931788319624</v>
      </c>
      <c r="AM93" s="14">
        <f t="shared" si="25"/>
        <v>4.1369472182611382E-2</v>
      </c>
      <c r="AN93" s="1"/>
      <c r="AO93" s="15">
        <f t="shared" si="26"/>
        <v>0.38426266775164358</v>
      </c>
      <c r="AP93" s="15">
        <f t="shared" si="27"/>
        <v>0.27936864674958989</v>
      </c>
      <c r="AQ93" s="15">
        <f t="shared" si="16"/>
        <v>0.33636868549876653</v>
      </c>
      <c r="AR93" s="1"/>
      <c r="AS93" s="11">
        <f t="shared" si="17"/>
        <v>39113</v>
      </c>
      <c r="AT93" s="12">
        <f t="shared" si="17"/>
        <v>0.24026910139356081</v>
      </c>
      <c r="AU93" s="12">
        <f t="shared" si="18"/>
        <v>0.10666721182915601</v>
      </c>
      <c r="AV93" s="12">
        <f t="shared" si="18"/>
        <v>1.1557333460400944E-2</v>
      </c>
      <c r="AW93" s="12">
        <f t="shared" si="31"/>
        <v>0.12204455610400386</v>
      </c>
      <c r="AX93" s="1"/>
    </row>
    <row r="94" spans="1:50" x14ac:dyDescent="0.3">
      <c r="A94" s="16" t="s">
        <v>149</v>
      </c>
      <c r="P94" s="1"/>
      <c r="Q94" s="16" t="s">
        <v>149</v>
      </c>
      <c r="R94" s="19">
        <v>39141</v>
      </c>
      <c r="S94" s="20">
        <v>209.13499999999999</v>
      </c>
      <c r="T94" s="20">
        <v>77.418000000000006</v>
      </c>
      <c r="U94" s="20">
        <v>140.29900000000001</v>
      </c>
      <c r="V94" s="20">
        <v>21.617999999999999</v>
      </c>
      <c r="W94" s="20">
        <v>231.54599999999999</v>
      </c>
      <c r="X94" s="20">
        <v>5.9269999999999996</v>
      </c>
      <c r="Y94" s="20">
        <v>244.02</v>
      </c>
      <c r="Z94" s="20">
        <v>23.754999999999999</v>
      </c>
      <c r="AA94" s="21">
        <v>259.54770000000002</v>
      </c>
      <c r="AB94" s="1"/>
      <c r="AC94" s="13">
        <f t="shared" si="20"/>
        <v>0.43331728454500951</v>
      </c>
      <c r="AD94" s="13">
        <f t="shared" si="28"/>
        <v>0.19968330975001683</v>
      </c>
      <c r="AE94" s="13">
        <f t="shared" si="21"/>
        <v>0.27738396104297625</v>
      </c>
      <c r="AF94" s="13">
        <f t="shared" si="29"/>
        <v>0.8003166902499832</v>
      </c>
      <c r="AG94" s="13">
        <f t="shared" si="22"/>
        <v>0.30852124318018231</v>
      </c>
      <c r="AH94" s="13">
        <f t="shared" si="23"/>
        <v>29.681999999999999</v>
      </c>
      <c r="AI94" s="1"/>
      <c r="AJ94" s="10">
        <f t="shared" si="19"/>
        <v>39141</v>
      </c>
      <c r="AK94" s="14">
        <f t="shared" si="24"/>
        <v>0.2564717162032582</v>
      </c>
      <c r="AL94" s="14">
        <f t="shared" si="30"/>
        <v>0.30852124318018231</v>
      </c>
      <c r="AM94" s="14">
        <f t="shared" si="25"/>
        <v>2.9231844172879131E-2</v>
      </c>
      <c r="AN94" s="1"/>
      <c r="AO94" s="15">
        <f t="shared" si="26"/>
        <v>0.38339920948616596</v>
      </c>
      <c r="AP94" s="15">
        <f t="shared" si="27"/>
        <v>0.2792373866542664</v>
      </c>
      <c r="AQ94" s="15">
        <f t="shared" si="16"/>
        <v>0.33736340385956765</v>
      </c>
      <c r="AR94" s="1"/>
      <c r="AS94" s="11">
        <f t="shared" si="17"/>
        <v>39141</v>
      </c>
      <c r="AT94" s="12">
        <f t="shared" si="17"/>
        <v>0.2564717162032582</v>
      </c>
      <c r="AU94" s="12">
        <f t="shared" si="18"/>
        <v>0.11828680074497107</v>
      </c>
      <c r="AV94" s="12">
        <f t="shared" si="18"/>
        <v>8.1626237739195143E-3</v>
      </c>
      <c r="AW94" s="12">
        <f t="shared" si="31"/>
        <v>0.13002229168436763</v>
      </c>
      <c r="AX94" s="1"/>
    </row>
    <row r="95" spans="1:50" x14ac:dyDescent="0.3">
      <c r="A95" s="16" t="s">
        <v>150</v>
      </c>
      <c r="P95" s="1"/>
      <c r="Q95" s="16" t="s">
        <v>150</v>
      </c>
      <c r="R95" s="19">
        <v>39172</v>
      </c>
      <c r="S95" s="20">
        <v>209.41800000000001</v>
      </c>
      <c r="T95" s="20">
        <v>77.016999999999996</v>
      </c>
      <c r="U95" s="20">
        <v>140.255</v>
      </c>
      <c r="V95" s="20">
        <v>21.538</v>
      </c>
      <c r="W95" s="20">
        <v>232.34899999999999</v>
      </c>
      <c r="X95" s="20">
        <v>5.8920000000000003</v>
      </c>
      <c r="Y95" s="20">
        <v>244.602</v>
      </c>
      <c r="Z95" s="20">
        <v>23.597000000000001</v>
      </c>
      <c r="AA95" s="21">
        <v>259.8886</v>
      </c>
      <c r="AB95" s="1"/>
      <c r="AC95" s="13">
        <f t="shared" si="20"/>
        <v>0.34679934008792213</v>
      </c>
      <c r="AD95" s="13">
        <f t="shared" si="28"/>
        <v>0.19980331649089492</v>
      </c>
      <c r="AE95" s="13">
        <f t="shared" si="21"/>
        <v>0.23850504057043587</v>
      </c>
      <c r="AF95" s="13">
        <f t="shared" si="29"/>
        <v>0.80019668350910511</v>
      </c>
      <c r="AG95" s="13">
        <f t="shared" si="22"/>
        <v>0.26014260077108797</v>
      </c>
      <c r="AH95" s="13">
        <f t="shared" si="23"/>
        <v>29.489000000000001</v>
      </c>
      <c r="AI95" s="1"/>
      <c r="AJ95" s="10">
        <f t="shared" si="19"/>
        <v>39172</v>
      </c>
      <c r="AK95" s="14">
        <f t="shared" si="24"/>
        <v>0.13531929136682785</v>
      </c>
      <c r="AL95" s="14">
        <f t="shared" si="30"/>
        <v>0.26014260077108797</v>
      </c>
      <c r="AM95" s="14">
        <f t="shared" si="25"/>
        <v>-3.1361592028461456E-2</v>
      </c>
      <c r="AN95" s="1"/>
      <c r="AO95" s="15">
        <f t="shared" si="26"/>
        <v>0.38288949193035304</v>
      </c>
      <c r="AP95" s="15">
        <f t="shared" si="27"/>
        <v>0.27965254424347874</v>
      </c>
      <c r="AQ95" s="15">
        <f t="shared" si="16"/>
        <v>0.33745796382616822</v>
      </c>
      <c r="AR95" s="1"/>
      <c r="AS95" s="11">
        <f t="shared" si="17"/>
        <v>39172</v>
      </c>
      <c r="AT95" s="12">
        <f t="shared" si="17"/>
        <v>0.13531929136682785</v>
      </c>
      <c r="AU95" s="12">
        <f t="shared" si="18"/>
        <v>9.9605868238682546E-2</v>
      </c>
      <c r="AV95" s="12">
        <f t="shared" si="18"/>
        <v>-8.7703490022852468E-3</v>
      </c>
      <c r="AW95" s="12">
        <f t="shared" si="31"/>
        <v>4.4483772130430553E-2</v>
      </c>
      <c r="AX95" s="1"/>
    </row>
    <row r="96" spans="1:50" x14ac:dyDescent="0.3">
      <c r="A96" s="16" t="s">
        <v>151</v>
      </c>
      <c r="P96" s="1"/>
      <c r="Q96" s="16" t="s">
        <v>151</v>
      </c>
      <c r="R96" s="19">
        <v>39202</v>
      </c>
      <c r="S96" s="20">
        <v>209.74700000000001</v>
      </c>
      <c r="T96" s="20">
        <v>76.661000000000001</v>
      </c>
      <c r="U96" s="20">
        <v>140.11500000000001</v>
      </c>
      <c r="V96" s="20">
        <v>21.388999999999999</v>
      </c>
      <c r="W96" s="20">
        <v>232.96</v>
      </c>
      <c r="X96" s="20">
        <v>5.8659999999999997</v>
      </c>
      <c r="Y96" s="20">
        <v>244.99299999999999</v>
      </c>
      <c r="Z96" s="20">
        <v>23.481999999999999</v>
      </c>
      <c r="AA96" s="21">
        <v>260.77859999999998</v>
      </c>
      <c r="AB96" s="1"/>
      <c r="AC96" s="13">
        <f t="shared" si="20"/>
        <v>0.26296648576065174</v>
      </c>
      <c r="AD96" s="13">
        <f t="shared" si="28"/>
        <v>0.19987733406024261</v>
      </c>
      <c r="AE96" s="13">
        <f t="shared" si="21"/>
        <v>0.15985151388786534</v>
      </c>
      <c r="AF96" s="13">
        <f t="shared" si="29"/>
        <v>0.80012266593975745</v>
      </c>
      <c r="AG96" s="13">
        <f t="shared" si="22"/>
        <v>0.18046185956749478</v>
      </c>
      <c r="AH96" s="13">
        <f t="shared" si="23"/>
        <v>29.347999999999999</v>
      </c>
      <c r="AI96" s="1"/>
      <c r="AJ96" s="10">
        <f t="shared" si="19"/>
        <v>39202</v>
      </c>
      <c r="AK96" s="14">
        <f t="shared" si="24"/>
        <v>0.1571020638149575</v>
      </c>
      <c r="AL96" s="14">
        <f t="shared" si="30"/>
        <v>0.18046185956749478</v>
      </c>
      <c r="AM96" s="14">
        <f t="shared" si="25"/>
        <v>-9.9818188299872629E-2</v>
      </c>
      <c r="AN96" s="1"/>
      <c r="AO96" s="15">
        <f t="shared" si="26"/>
        <v>0.38282829600448726</v>
      </c>
      <c r="AP96" s="15">
        <f t="shared" si="27"/>
        <v>0.27900757882104327</v>
      </c>
      <c r="AQ96" s="15">
        <f t="shared" si="16"/>
        <v>0.33816412517446948</v>
      </c>
      <c r="AR96" s="1"/>
      <c r="AS96" s="11">
        <f t="shared" si="17"/>
        <v>39202</v>
      </c>
      <c r="AT96" s="12">
        <f t="shared" si="17"/>
        <v>0.1571020638149575</v>
      </c>
      <c r="AU96" s="12">
        <f t="shared" si="18"/>
        <v>6.9085906192025107E-2</v>
      </c>
      <c r="AV96" s="12">
        <f t="shared" si="18"/>
        <v>-2.785003103985045E-2</v>
      </c>
      <c r="AW96" s="12">
        <f t="shared" si="31"/>
        <v>0.11586618866278285</v>
      </c>
      <c r="AX96" s="1"/>
    </row>
    <row r="97" spans="1:50" x14ac:dyDescent="0.3">
      <c r="A97" s="16" t="s">
        <v>152</v>
      </c>
      <c r="P97" s="1"/>
      <c r="Q97" s="16" t="s">
        <v>152</v>
      </c>
      <c r="R97" s="19">
        <v>39233</v>
      </c>
      <c r="S97" s="20">
        <v>210.05799999999999</v>
      </c>
      <c r="T97" s="20">
        <v>76.197000000000003</v>
      </c>
      <c r="U97" s="20">
        <v>139.983</v>
      </c>
      <c r="V97" s="20">
        <v>21.187000000000001</v>
      </c>
      <c r="W97" s="20">
        <v>233.65600000000001</v>
      </c>
      <c r="X97" s="20">
        <v>5.8449999999999998</v>
      </c>
      <c r="Y97" s="20">
        <v>245.23599999999999</v>
      </c>
      <c r="Z97" s="20">
        <v>23.363</v>
      </c>
      <c r="AA97" s="21">
        <v>261.70819999999998</v>
      </c>
      <c r="AB97" s="1"/>
      <c r="AC97" s="13">
        <f t="shared" si="20"/>
        <v>0.29876373626374075</v>
      </c>
      <c r="AD97" s="13">
        <f t="shared" si="28"/>
        <v>0.20011640646398246</v>
      </c>
      <c r="AE97" s="13">
        <f t="shared" si="21"/>
        <v>9.9186507369597443E-2</v>
      </c>
      <c r="AF97" s="13">
        <f t="shared" si="29"/>
        <v>0.79988359353601757</v>
      </c>
      <c r="AG97" s="13">
        <f t="shared" si="22"/>
        <v>0.1391251852279331</v>
      </c>
      <c r="AH97" s="13">
        <f t="shared" si="23"/>
        <v>29.207999999999998</v>
      </c>
      <c r="AI97" s="1"/>
      <c r="AJ97" s="10">
        <f t="shared" si="19"/>
        <v>39233</v>
      </c>
      <c r="AK97" s="14">
        <f t="shared" si="24"/>
        <v>0.14827387280865928</v>
      </c>
      <c r="AL97" s="14">
        <f t="shared" si="30"/>
        <v>0.1391251852279331</v>
      </c>
      <c r="AM97" s="14">
        <f t="shared" si="25"/>
        <v>-9.4208328872715269E-2</v>
      </c>
      <c r="AN97" s="1"/>
      <c r="AO97" s="15">
        <f t="shared" si="26"/>
        <v>0.38332217803850543</v>
      </c>
      <c r="AP97" s="15">
        <f t="shared" si="27"/>
        <v>0.2780555664921191</v>
      </c>
      <c r="AQ97" s="15">
        <f t="shared" si="16"/>
        <v>0.33862225546937541</v>
      </c>
      <c r="AR97" s="1"/>
      <c r="AS97" s="11">
        <f t="shared" si="17"/>
        <v>39233</v>
      </c>
      <c r="AT97" s="12">
        <f t="shared" si="17"/>
        <v>0.14827387280865928</v>
      </c>
      <c r="AU97" s="12">
        <f t="shared" si="18"/>
        <v>5.3329769021581819E-2</v>
      </c>
      <c r="AV97" s="12">
        <f t="shared" si="18"/>
        <v>-2.6195150252978704E-2</v>
      </c>
      <c r="AW97" s="12">
        <f t="shared" si="31"/>
        <v>0.12113925404005617</v>
      </c>
      <c r="AX97" s="1"/>
    </row>
    <row r="98" spans="1:50" x14ac:dyDescent="0.3">
      <c r="A98" s="16" t="s">
        <v>153</v>
      </c>
      <c r="P98" s="1"/>
      <c r="Q98" s="16" t="s">
        <v>153</v>
      </c>
      <c r="R98" s="19">
        <v>39263</v>
      </c>
      <c r="S98" s="20">
        <v>210.392</v>
      </c>
      <c r="T98" s="20">
        <v>76.106999999999999</v>
      </c>
      <c r="U98" s="20">
        <v>139.83699999999999</v>
      </c>
      <c r="V98" s="20">
        <v>21.007000000000001</v>
      </c>
      <c r="W98" s="20">
        <v>234.28299999999999</v>
      </c>
      <c r="X98" s="20">
        <v>5.8470000000000004</v>
      </c>
      <c r="Y98" s="20">
        <v>245.69</v>
      </c>
      <c r="Z98" s="20">
        <v>23.361000000000001</v>
      </c>
      <c r="AA98" s="21">
        <v>262.56229999999999</v>
      </c>
      <c r="AB98" s="1"/>
      <c r="AC98" s="13">
        <f t="shared" si="20"/>
        <v>0.26834320539594891</v>
      </c>
      <c r="AD98" s="13">
        <f t="shared" si="28"/>
        <v>0.2001848808545604</v>
      </c>
      <c r="AE98" s="13">
        <f t="shared" si="21"/>
        <v>0.18512779526660417</v>
      </c>
      <c r="AF98" s="13">
        <f t="shared" si="29"/>
        <v>0.79981511914543957</v>
      </c>
      <c r="AG98" s="13">
        <f t="shared" si="22"/>
        <v>0.20178626222861043</v>
      </c>
      <c r="AH98" s="13">
        <f t="shared" si="23"/>
        <v>29.208000000000002</v>
      </c>
      <c r="AI98" s="1"/>
      <c r="AJ98" s="10">
        <f t="shared" si="19"/>
        <v>39263</v>
      </c>
      <c r="AK98" s="14">
        <f t="shared" si="24"/>
        <v>0.15900370373896885</v>
      </c>
      <c r="AL98" s="14">
        <f t="shared" si="30"/>
        <v>0.20178626222861043</v>
      </c>
      <c r="AM98" s="14">
        <f t="shared" si="25"/>
        <v>-0.10429837908890009</v>
      </c>
      <c r="AN98" s="1"/>
      <c r="AO98" s="15">
        <f t="shared" si="26"/>
        <v>0.38377547400370532</v>
      </c>
      <c r="AP98" s="15">
        <f t="shared" si="27"/>
        <v>0.27601928863310865</v>
      </c>
      <c r="AQ98" s="15">
        <f t="shared" ref="AQ98:AQ161" si="32">1-SUM(AO98:AP98)</f>
        <v>0.34020523736318609</v>
      </c>
      <c r="AR98" s="1"/>
      <c r="AS98" s="11">
        <f t="shared" ref="AS98:AT161" si="33">AJ98</f>
        <v>39263</v>
      </c>
      <c r="AT98" s="12">
        <f t="shared" si="33"/>
        <v>0.15900370373896885</v>
      </c>
      <c r="AU98" s="12">
        <f t="shared" ref="AU98:AV161" si="34">AO98*AL98</f>
        <v>7.7440618434220954E-2</v>
      </c>
      <c r="AV98" s="12">
        <f t="shared" si="34"/>
        <v>-2.87883644017045E-2</v>
      </c>
      <c r="AW98" s="12">
        <f t="shared" si="31"/>
        <v>0.1103514497064524</v>
      </c>
      <c r="AX98" s="1"/>
    </row>
    <row r="99" spans="1:50" x14ac:dyDescent="0.3">
      <c r="A99" s="16" t="s">
        <v>154</v>
      </c>
      <c r="P99" s="1"/>
      <c r="Q99" s="16" t="s">
        <v>154</v>
      </c>
      <c r="R99" s="19">
        <v>39294</v>
      </c>
      <c r="S99" s="20">
        <v>210.773</v>
      </c>
      <c r="T99" s="20">
        <v>76.227999999999994</v>
      </c>
      <c r="U99" s="20">
        <v>139.851</v>
      </c>
      <c r="V99" s="20">
        <v>20.887</v>
      </c>
      <c r="W99" s="20">
        <v>234.99600000000001</v>
      </c>
      <c r="X99" s="20">
        <v>5.8650000000000002</v>
      </c>
      <c r="Y99" s="20">
        <v>246.149</v>
      </c>
      <c r="Z99" s="20">
        <v>23.41</v>
      </c>
      <c r="AA99" s="21">
        <v>263.31880000000001</v>
      </c>
      <c r="AB99" s="1"/>
      <c r="AC99" s="13">
        <f t="shared" si="20"/>
        <v>0.30433279409944891</v>
      </c>
      <c r="AD99" s="13">
        <f t="shared" si="28"/>
        <v>0.20034158838599489</v>
      </c>
      <c r="AE99" s="13">
        <f t="shared" si="21"/>
        <v>0.18682079042695587</v>
      </c>
      <c r="AF99" s="13">
        <f t="shared" si="29"/>
        <v>0.79965841161400519</v>
      </c>
      <c r="AG99" s="13">
        <f t="shared" si="22"/>
        <v>0.210363331897124</v>
      </c>
      <c r="AH99" s="13">
        <f t="shared" si="23"/>
        <v>29.274999999999999</v>
      </c>
      <c r="AI99" s="1"/>
      <c r="AJ99" s="10">
        <f t="shared" si="19"/>
        <v>39294</v>
      </c>
      <c r="AK99" s="14">
        <f t="shared" si="24"/>
        <v>0.18109053576181613</v>
      </c>
      <c r="AL99" s="14">
        <f t="shared" si="30"/>
        <v>0.210363331897124</v>
      </c>
      <c r="AM99" s="14">
        <f t="shared" si="25"/>
        <v>1.001165642856326E-2</v>
      </c>
      <c r="AN99" s="1"/>
      <c r="AO99" s="15">
        <f t="shared" si="26"/>
        <v>0.38404523272288399</v>
      </c>
      <c r="AP99" s="15">
        <f t="shared" si="27"/>
        <v>0.27400692658865511</v>
      </c>
      <c r="AQ99" s="15">
        <f t="shared" si="32"/>
        <v>0.34194784068846085</v>
      </c>
      <c r="AR99" s="1"/>
      <c r="AS99" s="11">
        <f t="shared" si="33"/>
        <v>39294</v>
      </c>
      <c r="AT99" s="12">
        <f t="shared" si="33"/>
        <v>0.18109053576181613</v>
      </c>
      <c r="AU99" s="12">
        <f t="shared" si="34"/>
        <v>8.0789034754792266E-2</v>
      </c>
      <c r="AV99" s="12">
        <f t="shared" si="34"/>
        <v>2.7432632080521702E-3</v>
      </c>
      <c r="AW99" s="12">
        <f t="shared" si="31"/>
        <v>9.75582377989717E-2</v>
      </c>
      <c r="AX99" s="1"/>
    </row>
    <row r="100" spans="1:50" x14ac:dyDescent="0.3">
      <c r="A100" s="16" t="s">
        <v>155</v>
      </c>
      <c r="P100" s="1"/>
      <c r="Q100" s="16" t="s">
        <v>155</v>
      </c>
      <c r="R100" s="19">
        <v>39325</v>
      </c>
      <c r="S100" s="20">
        <v>211.119</v>
      </c>
      <c r="T100" s="20">
        <v>76.497</v>
      </c>
      <c r="U100" s="20">
        <v>139.80799999999999</v>
      </c>
      <c r="V100" s="20">
        <v>20.946000000000002</v>
      </c>
      <c r="W100" s="20">
        <v>235.524</v>
      </c>
      <c r="X100" s="20">
        <v>5.89</v>
      </c>
      <c r="Y100" s="20">
        <v>246.815</v>
      </c>
      <c r="Z100" s="20">
        <v>23.516999999999999</v>
      </c>
      <c r="AA100" s="21">
        <v>263.87670000000003</v>
      </c>
      <c r="AB100" s="1"/>
      <c r="AC100" s="13">
        <f t="shared" si="20"/>
        <v>0.22468467548384385</v>
      </c>
      <c r="AD100" s="13">
        <f t="shared" si="28"/>
        <v>0.20029244737647497</v>
      </c>
      <c r="AE100" s="13">
        <f t="shared" si="21"/>
        <v>0.27056782680408009</v>
      </c>
      <c r="AF100" s="13">
        <f t="shared" si="29"/>
        <v>0.799707552623525</v>
      </c>
      <c r="AG100" s="13">
        <f t="shared" si="22"/>
        <v>0.26137777813280483</v>
      </c>
      <c r="AH100" s="13">
        <f t="shared" si="23"/>
        <v>29.407</v>
      </c>
      <c r="AI100" s="1"/>
      <c r="AJ100" s="10">
        <f t="shared" si="19"/>
        <v>39325</v>
      </c>
      <c r="AK100" s="14">
        <f t="shared" si="24"/>
        <v>0.16415764827563475</v>
      </c>
      <c r="AL100" s="14">
        <f t="shared" si="30"/>
        <v>0.26137777813280483</v>
      </c>
      <c r="AM100" s="14">
        <f t="shared" si="25"/>
        <v>-3.0747009317063426E-2</v>
      </c>
      <c r="AN100" s="1"/>
      <c r="AO100" s="15">
        <f t="shared" si="26"/>
        <v>0.38442030406421168</v>
      </c>
      <c r="AP100" s="15">
        <f t="shared" si="27"/>
        <v>0.27381465939840782</v>
      </c>
      <c r="AQ100" s="15">
        <f t="shared" si="32"/>
        <v>0.34176503653738055</v>
      </c>
      <c r="AR100" s="1"/>
      <c r="AS100" s="11">
        <f t="shared" si="33"/>
        <v>39325</v>
      </c>
      <c r="AT100" s="12">
        <f t="shared" si="33"/>
        <v>0.16415764827563475</v>
      </c>
      <c r="AU100" s="12">
        <f t="shared" si="34"/>
        <v>0.10047892494544089</v>
      </c>
      <c r="AV100" s="12">
        <f t="shared" si="34"/>
        <v>-8.4189818836713937E-3</v>
      </c>
      <c r="AW100" s="12">
        <f t="shared" si="31"/>
        <v>7.2097705213865257E-2</v>
      </c>
      <c r="AX100" s="1"/>
    </row>
    <row r="101" spans="1:50" x14ac:dyDescent="0.3">
      <c r="A101" s="16" t="s">
        <v>156</v>
      </c>
      <c r="P101" s="1"/>
      <c r="Q101" s="16" t="s">
        <v>156</v>
      </c>
      <c r="R101" s="19">
        <v>39355</v>
      </c>
      <c r="S101" s="20">
        <v>211.554</v>
      </c>
      <c r="T101" s="20">
        <v>76.474000000000004</v>
      </c>
      <c r="U101" s="20">
        <v>139.77799999999999</v>
      </c>
      <c r="V101" s="20">
        <v>21.029</v>
      </c>
      <c r="W101" s="20">
        <v>236.239</v>
      </c>
      <c r="X101" s="20">
        <v>5.8920000000000003</v>
      </c>
      <c r="Y101" s="20">
        <v>247.48699999999999</v>
      </c>
      <c r="Z101" s="20">
        <v>23.515999999999998</v>
      </c>
      <c r="AA101" s="21">
        <v>264.68880000000001</v>
      </c>
      <c r="AB101" s="1"/>
      <c r="AC101" s="13">
        <f t="shared" si="20"/>
        <v>0.30357840389938495</v>
      </c>
      <c r="AD101" s="13">
        <f t="shared" si="28"/>
        <v>0.20035364526659416</v>
      </c>
      <c r="AE101" s="13">
        <f t="shared" si="21"/>
        <v>0.27226870327978769</v>
      </c>
      <c r="AF101" s="13">
        <f t="shared" si="29"/>
        <v>0.79964635473340584</v>
      </c>
      <c r="AG101" s="13">
        <f t="shared" si="22"/>
        <v>0.27854171593112975</v>
      </c>
      <c r="AH101" s="13">
        <f t="shared" si="23"/>
        <v>29.407999999999998</v>
      </c>
      <c r="AI101" s="1"/>
      <c r="AJ101" s="10">
        <f t="shared" si="19"/>
        <v>39355</v>
      </c>
      <c r="AK101" s="14">
        <f t="shared" si="24"/>
        <v>0.20604493200517354</v>
      </c>
      <c r="AL101" s="14">
        <f t="shared" si="30"/>
        <v>0.27854171593112975</v>
      </c>
      <c r="AM101" s="14">
        <f t="shared" si="25"/>
        <v>-2.1457999542230159E-2</v>
      </c>
      <c r="AN101" s="1"/>
      <c r="AO101" s="15">
        <f t="shared" si="26"/>
        <v>0.38454899704474721</v>
      </c>
      <c r="AP101" s="15">
        <f t="shared" si="27"/>
        <v>0.27498234694144413</v>
      </c>
      <c r="AQ101" s="15">
        <f t="shared" si="32"/>
        <v>0.3404686560138086</v>
      </c>
      <c r="AR101" s="1"/>
      <c r="AS101" s="11">
        <f t="shared" si="33"/>
        <v>39355</v>
      </c>
      <c r="AT101" s="12">
        <f t="shared" si="33"/>
        <v>0.20604493200517354</v>
      </c>
      <c r="AU101" s="12">
        <f t="shared" si="34"/>
        <v>0.10711293749643883</v>
      </c>
      <c r="AV101" s="12">
        <f t="shared" si="34"/>
        <v>-5.900571074790883E-3</v>
      </c>
      <c r="AW101" s="12">
        <f t="shared" si="31"/>
        <v>0.10483256558352561</v>
      </c>
      <c r="AX101" s="1"/>
    </row>
    <row r="102" spans="1:50" x14ac:dyDescent="0.3">
      <c r="A102" s="16" t="s">
        <v>157</v>
      </c>
      <c r="P102" s="1"/>
      <c r="Q102" s="16" t="s">
        <v>157</v>
      </c>
      <c r="R102" s="19">
        <v>39386</v>
      </c>
      <c r="S102" s="20">
        <v>212.077</v>
      </c>
      <c r="T102" s="20">
        <v>76.558999999999997</v>
      </c>
      <c r="U102" s="20">
        <v>139.93299999999999</v>
      </c>
      <c r="V102" s="20">
        <v>21.085000000000001</v>
      </c>
      <c r="W102" s="20">
        <v>237.18</v>
      </c>
      <c r="X102" s="20">
        <v>5.907</v>
      </c>
      <c r="Y102" s="20">
        <v>248.07499999999999</v>
      </c>
      <c r="Z102" s="20">
        <v>23.521000000000001</v>
      </c>
      <c r="AA102" s="21">
        <v>265.57119999999998</v>
      </c>
      <c r="AB102" s="1"/>
      <c r="AC102" s="13">
        <f t="shared" si="20"/>
        <v>0.39832542467586052</v>
      </c>
      <c r="AD102" s="13">
        <f t="shared" si="28"/>
        <v>0.2007271985863803</v>
      </c>
      <c r="AE102" s="13">
        <f t="shared" si="21"/>
        <v>0.23758823695789744</v>
      </c>
      <c r="AF102" s="13">
        <f t="shared" si="29"/>
        <v>0.79927280141361967</v>
      </c>
      <c r="AG102" s="13">
        <f t="shared" si="22"/>
        <v>0.26985256235717731</v>
      </c>
      <c r="AH102" s="13">
        <f t="shared" si="23"/>
        <v>29.428000000000001</v>
      </c>
      <c r="AI102" s="1"/>
      <c r="AJ102" s="10">
        <f t="shared" si="19"/>
        <v>39386</v>
      </c>
      <c r="AK102" s="14">
        <f t="shared" si="24"/>
        <v>0.24721820433553426</v>
      </c>
      <c r="AL102" s="14">
        <f t="shared" si="30"/>
        <v>0.26985256235717731</v>
      </c>
      <c r="AM102" s="14">
        <f t="shared" si="25"/>
        <v>0.11089012577086604</v>
      </c>
      <c r="AN102" s="1"/>
      <c r="AO102" s="15">
        <f t="shared" si="26"/>
        <v>0.38438328609307859</v>
      </c>
      <c r="AP102" s="15">
        <f t="shared" si="27"/>
        <v>0.27540850847059134</v>
      </c>
      <c r="AQ102" s="15">
        <f t="shared" si="32"/>
        <v>0.34020820543633001</v>
      </c>
      <c r="AR102" s="1"/>
      <c r="AS102" s="11">
        <f t="shared" si="33"/>
        <v>39386</v>
      </c>
      <c r="AT102" s="12">
        <f t="shared" si="33"/>
        <v>0.24721820433553426</v>
      </c>
      <c r="AU102" s="12">
        <f t="shared" si="34"/>
        <v>0.10372681467948922</v>
      </c>
      <c r="AV102" s="12">
        <f t="shared" si="34"/>
        <v>3.0540084142670499E-2</v>
      </c>
      <c r="AW102" s="12">
        <f t="shared" si="31"/>
        <v>0.11295130551337455</v>
      </c>
      <c r="AX102" s="1"/>
    </row>
    <row r="103" spans="1:50" x14ac:dyDescent="0.3">
      <c r="A103" s="16" t="s">
        <v>158</v>
      </c>
      <c r="P103" s="1"/>
      <c r="Q103" s="16" t="s">
        <v>158</v>
      </c>
      <c r="R103" s="19">
        <v>39416</v>
      </c>
      <c r="S103" s="20">
        <v>212.66</v>
      </c>
      <c r="T103" s="20">
        <v>76.149000000000001</v>
      </c>
      <c r="U103" s="20">
        <v>140.196</v>
      </c>
      <c r="V103" s="20">
        <v>20.966999999999999</v>
      </c>
      <c r="W103" s="20">
        <v>238.06299999999999</v>
      </c>
      <c r="X103" s="20">
        <v>5.8970000000000002</v>
      </c>
      <c r="Y103" s="20">
        <v>248.876</v>
      </c>
      <c r="Z103" s="20">
        <v>23.457999999999998</v>
      </c>
      <c r="AA103" s="21">
        <v>266.31079999999997</v>
      </c>
      <c r="AB103" s="1"/>
      <c r="AC103" s="13">
        <f t="shared" si="20"/>
        <v>0.37229108693819235</v>
      </c>
      <c r="AD103" s="13">
        <f t="shared" si="28"/>
        <v>0.20088570941917905</v>
      </c>
      <c r="AE103" s="13">
        <f t="shared" si="21"/>
        <v>0.32288622392422361</v>
      </c>
      <c r="AF103" s="13">
        <f t="shared" si="29"/>
        <v>0.79911429058082106</v>
      </c>
      <c r="AG103" s="13">
        <f t="shared" si="22"/>
        <v>0.33281095487954215</v>
      </c>
      <c r="AH103" s="13">
        <f t="shared" si="23"/>
        <v>29.354999999999997</v>
      </c>
      <c r="AI103" s="1"/>
      <c r="AJ103" s="10">
        <f t="shared" si="19"/>
        <v>39416</v>
      </c>
      <c r="AK103" s="14">
        <f t="shared" si="24"/>
        <v>0.27490015418927954</v>
      </c>
      <c r="AL103" s="14">
        <f t="shared" si="30"/>
        <v>0.33281095487954215</v>
      </c>
      <c r="AM103" s="14">
        <f t="shared" si="25"/>
        <v>0.18794708896400794</v>
      </c>
      <c r="AN103" s="1"/>
      <c r="AO103" s="15">
        <f t="shared" si="26"/>
        <v>0.38549422842059644</v>
      </c>
      <c r="AP103" s="15">
        <f t="shared" si="27"/>
        <v>0.27534176417287159</v>
      </c>
      <c r="AQ103" s="15">
        <f t="shared" si="32"/>
        <v>0.33916400740653196</v>
      </c>
      <c r="AR103" s="1"/>
      <c r="AS103" s="11">
        <f t="shared" si="33"/>
        <v>39416</v>
      </c>
      <c r="AT103" s="12">
        <f t="shared" si="33"/>
        <v>0.27490015418927954</v>
      </c>
      <c r="AU103" s="12">
        <f t="shared" si="34"/>
        <v>0.12829670226121104</v>
      </c>
      <c r="AV103" s="12">
        <f t="shared" si="34"/>
        <v>5.1749683046505589E-2</v>
      </c>
      <c r="AW103" s="12">
        <f t="shared" si="31"/>
        <v>9.4853768881562911E-2</v>
      </c>
      <c r="AX103" s="1"/>
    </row>
    <row r="104" spans="1:50" x14ac:dyDescent="0.3">
      <c r="A104" s="16" t="s">
        <v>159</v>
      </c>
      <c r="P104" s="1"/>
      <c r="Q104" s="16" t="s">
        <v>159</v>
      </c>
      <c r="R104" s="19">
        <v>39447</v>
      </c>
      <c r="S104" s="20">
        <v>213.16800000000001</v>
      </c>
      <c r="T104" s="20">
        <v>76.468999999999994</v>
      </c>
      <c r="U104" s="20">
        <v>140.303</v>
      </c>
      <c r="V104" s="20">
        <v>21.602</v>
      </c>
      <c r="W104" s="20">
        <v>238.87299999999999</v>
      </c>
      <c r="X104" s="20">
        <v>5.7649999999999997</v>
      </c>
      <c r="Y104" s="20">
        <v>249.53200000000001</v>
      </c>
      <c r="Z104" s="20">
        <v>23.942</v>
      </c>
      <c r="AA104" s="21">
        <v>267.17860000000002</v>
      </c>
      <c r="AB104" s="1"/>
      <c r="AC104" s="13">
        <f t="shared" si="20"/>
        <v>0.34024606931779555</v>
      </c>
      <c r="AD104" s="13">
        <f t="shared" si="28"/>
        <v>0.19406200558790856</v>
      </c>
      <c r="AE104" s="13">
        <f t="shared" si="21"/>
        <v>0.26358507851300672</v>
      </c>
      <c r="AF104" s="13">
        <f t="shared" si="29"/>
        <v>0.80593799441209146</v>
      </c>
      <c r="AG104" s="13">
        <f t="shared" si="22"/>
        <v>0.27846206413894026</v>
      </c>
      <c r="AH104" s="13">
        <f t="shared" si="23"/>
        <v>29.707000000000001</v>
      </c>
      <c r="AI104" s="1"/>
      <c r="AJ104" s="10">
        <f t="shared" si="19"/>
        <v>39447</v>
      </c>
      <c r="AK104" s="14">
        <f t="shared" si="24"/>
        <v>0.2388789617229426</v>
      </c>
      <c r="AL104" s="14">
        <f t="shared" si="30"/>
        <v>0.27846206413894026</v>
      </c>
      <c r="AM104" s="14">
        <f t="shared" si="25"/>
        <v>7.632172101914414E-2</v>
      </c>
      <c r="AN104" s="1"/>
      <c r="AO104" s="15">
        <f t="shared" si="26"/>
        <v>0.38848422236461838</v>
      </c>
      <c r="AP104" s="15">
        <f t="shared" si="27"/>
        <v>0.28249355948162003</v>
      </c>
      <c r="AQ104" s="15">
        <f t="shared" si="32"/>
        <v>0.32902221815376165</v>
      </c>
      <c r="AR104" s="1"/>
      <c r="AS104" s="11">
        <f t="shared" si="33"/>
        <v>39447</v>
      </c>
      <c r="AT104" s="12">
        <f t="shared" si="33"/>
        <v>0.2388789617229426</v>
      </c>
      <c r="AU104" s="12">
        <f t="shared" si="34"/>
        <v>0.1081781184450627</v>
      </c>
      <c r="AV104" s="12">
        <f t="shared" si="34"/>
        <v>2.1560394636461203E-2</v>
      </c>
      <c r="AW104" s="12">
        <f t="shared" si="31"/>
        <v>0.1091404486414187</v>
      </c>
      <c r="AX104" s="1"/>
    </row>
    <row r="105" spans="1:50" x14ac:dyDescent="0.3">
      <c r="A105" s="16" t="s">
        <v>160</v>
      </c>
      <c r="P105" s="1"/>
      <c r="Q105" s="16" t="s">
        <v>160</v>
      </c>
      <c r="R105" s="19">
        <v>39478</v>
      </c>
      <c r="S105" s="20">
        <v>213.77099999999999</v>
      </c>
      <c r="T105" s="20">
        <v>76.370999999999995</v>
      </c>
      <c r="U105" s="20">
        <v>140.58799999999999</v>
      </c>
      <c r="V105" s="20">
        <v>21.469000000000001</v>
      </c>
      <c r="W105" s="20">
        <v>239.517</v>
      </c>
      <c r="X105" s="20">
        <v>5.7539999999999996</v>
      </c>
      <c r="Y105" s="20">
        <v>250.01300000000001</v>
      </c>
      <c r="Z105" s="20">
        <v>23.878</v>
      </c>
      <c r="AA105" s="21">
        <v>268.36919999999998</v>
      </c>
      <c r="AB105" s="1"/>
      <c r="AC105" s="13">
        <f t="shared" si="20"/>
        <v>0.26959932683894294</v>
      </c>
      <c r="AD105" s="13">
        <f t="shared" si="28"/>
        <v>0.19418196544276459</v>
      </c>
      <c r="AE105" s="13">
        <f t="shared" si="21"/>
        <v>0.19276084830803786</v>
      </c>
      <c r="AF105" s="13">
        <f t="shared" si="29"/>
        <v>0.80581803455723544</v>
      </c>
      <c r="AG105" s="13">
        <f t="shared" si="22"/>
        <v>0.20768149509080069</v>
      </c>
      <c r="AH105" s="13">
        <f t="shared" si="23"/>
        <v>29.631999999999998</v>
      </c>
      <c r="AI105" s="1"/>
      <c r="AJ105" s="10">
        <f t="shared" si="19"/>
        <v>39478</v>
      </c>
      <c r="AK105" s="14">
        <f t="shared" si="24"/>
        <v>0.28287547849582501</v>
      </c>
      <c r="AL105" s="14">
        <f t="shared" si="30"/>
        <v>0.20768149509080069</v>
      </c>
      <c r="AM105" s="14">
        <f t="shared" si="25"/>
        <v>0.2031317933329983</v>
      </c>
      <c r="AN105" s="1"/>
      <c r="AO105" s="15">
        <f t="shared" si="26"/>
        <v>0.38800068088672401</v>
      </c>
      <c r="AP105" s="15">
        <f t="shared" si="27"/>
        <v>0.28111455919131612</v>
      </c>
      <c r="AQ105" s="15">
        <f t="shared" si="32"/>
        <v>0.33088475992195987</v>
      </c>
      <c r="AR105" s="1"/>
      <c r="AS105" s="11">
        <f t="shared" si="33"/>
        <v>39478</v>
      </c>
      <c r="AT105" s="12">
        <f t="shared" si="33"/>
        <v>0.28287547849582501</v>
      </c>
      <c r="AU105" s="12">
        <f t="shared" si="34"/>
        <v>8.0580561502803502E-2</v>
      </c>
      <c r="AV105" s="12">
        <f t="shared" si="34"/>
        <v>5.7103304540547344E-2</v>
      </c>
      <c r="AW105" s="12">
        <f t="shared" si="31"/>
        <v>0.14519161245247414</v>
      </c>
      <c r="AX105" s="1"/>
    </row>
    <row r="106" spans="1:50" x14ac:dyDescent="0.3">
      <c r="A106" s="16" t="s">
        <v>161</v>
      </c>
      <c r="P106" s="1"/>
      <c r="Q106" s="16" t="s">
        <v>161</v>
      </c>
      <c r="R106" s="19">
        <v>39507</v>
      </c>
      <c r="S106" s="20">
        <v>213.93899999999999</v>
      </c>
      <c r="T106" s="20">
        <v>76.41</v>
      </c>
      <c r="U106" s="20">
        <v>140.40899999999999</v>
      </c>
      <c r="V106" s="20">
        <v>21.48</v>
      </c>
      <c r="W106" s="20">
        <v>240.08</v>
      </c>
      <c r="X106" s="20">
        <v>5.7489999999999997</v>
      </c>
      <c r="Y106" s="20">
        <v>250.41900000000001</v>
      </c>
      <c r="Z106" s="20">
        <v>23.844999999999999</v>
      </c>
      <c r="AA106" s="21">
        <v>268.7414</v>
      </c>
      <c r="AB106" s="1"/>
      <c r="AC106" s="13">
        <f t="shared" si="20"/>
        <v>0.23505638430676434</v>
      </c>
      <c r="AD106" s="13">
        <f t="shared" si="28"/>
        <v>0.19426235047644794</v>
      </c>
      <c r="AE106" s="13">
        <f t="shared" si="21"/>
        <v>0.16239155563910757</v>
      </c>
      <c r="AF106" s="13">
        <f t="shared" si="29"/>
        <v>0.80573764952355209</v>
      </c>
      <c r="AG106" s="13">
        <f t="shared" si="22"/>
        <v>0.17650759605305494</v>
      </c>
      <c r="AH106" s="13">
        <f t="shared" si="23"/>
        <v>29.593999999999998</v>
      </c>
      <c r="AI106" s="1"/>
      <c r="AJ106" s="10">
        <f t="shared" si="19"/>
        <v>39507</v>
      </c>
      <c r="AK106" s="14">
        <f t="shared" si="24"/>
        <v>7.8588770226086027E-2</v>
      </c>
      <c r="AL106" s="14">
        <f t="shared" si="30"/>
        <v>0.17650759605305494</v>
      </c>
      <c r="AM106" s="14">
        <f t="shared" si="25"/>
        <v>-0.12732238882408317</v>
      </c>
      <c r="AN106" s="1"/>
      <c r="AO106" s="15">
        <f t="shared" si="26"/>
        <v>0.38730532652794136</v>
      </c>
      <c r="AP106" s="15">
        <f t="shared" si="27"/>
        <v>0.2811150372987829</v>
      </c>
      <c r="AQ106" s="15">
        <f t="shared" si="32"/>
        <v>0.33157963617327568</v>
      </c>
      <c r="AR106" s="1"/>
      <c r="AS106" s="11">
        <f t="shared" si="33"/>
        <v>39507</v>
      </c>
      <c r="AT106" s="12">
        <f t="shared" si="33"/>
        <v>7.8588770226086027E-2</v>
      </c>
      <c r="AU106" s="12">
        <f t="shared" si="34"/>
        <v>6.8362332123990413E-2</v>
      </c>
      <c r="AV106" s="12">
        <f t="shared" si="34"/>
        <v>-3.5792238083252277E-2</v>
      </c>
      <c r="AW106" s="12">
        <f t="shared" si="31"/>
        <v>4.6018676185347891E-2</v>
      </c>
      <c r="AX106" s="1"/>
    </row>
    <row r="107" spans="1:50" x14ac:dyDescent="0.3">
      <c r="A107" s="16" t="s">
        <v>162</v>
      </c>
      <c r="P107" s="1"/>
      <c r="Q107" s="16" t="s">
        <v>162</v>
      </c>
      <c r="R107" s="19">
        <v>39538</v>
      </c>
      <c r="S107" s="20">
        <v>214.42</v>
      </c>
      <c r="T107" s="20">
        <v>76.108000000000004</v>
      </c>
      <c r="U107" s="20">
        <v>140.29400000000001</v>
      </c>
      <c r="V107" s="20">
        <v>21.407</v>
      </c>
      <c r="W107" s="20">
        <v>240.68</v>
      </c>
      <c r="X107" s="20">
        <v>5.7130000000000001</v>
      </c>
      <c r="Y107" s="20">
        <v>250.899</v>
      </c>
      <c r="Z107" s="20">
        <v>23.686</v>
      </c>
      <c r="AA107" s="21">
        <v>270.11059999999998</v>
      </c>
      <c r="AB107" s="1"/>
      <c r="AC107" s="13">
        <f t="shared" si="20"/>
        <v>0.24991669443519271</v>
      </c>
      <c r="AD107" s="13">
        <f t="shared" si="28"/>
        <v>0.19432633763053164</v>
      </c>
      <c r="AE107" s="13">
        <f t="shared" si="21"/>
        <v>0.19167874642098681</v>
      </c>
      <c r="AF107" s="13">
        <f t="shared" si="29"/>
        <v>0.80567366236946836</v>
      </c>
      <c r="AG107" s="13">
        <f t="shared" si="22"/>
        <v>0.20299591356970476</v>
      </c>
      <c r="AH107" s="13">
        <f t="shared" si="23"/>
        <v>29.399000000000001</v>
      </c>
      <c r="AI107" s="1"/>
      <c r="AJ107" s="10">
        <f t="shared" si="19"/>
        <v>39538</v>
      </c>
      <c r="AK107" s="14">
        <f t="shared" si="24"/>
        <v>0.22483044232234167</v>
      </c>
      <c r="AL107" s="14">
        <f t="shared" si="30"/>
        <v>0.20299591356970476</v>
      </c>
      <c r="AM107" s="14">
        <f t="shared" si="25"/>
        <v>-8.190358167922332E-2</v>
      </c>
      <c r="AN107" s="1"/>
      <c r="AO107" s="15">
        <f t="shared" si="26"/>
        <v>0.38628002312503285</v>
      </c>
      <c r="AP107" s="15">
        <f t="shared" si="27"/>
        <v>0.2812713512377148</v>
      </c>
      <c r="AQ107" s="15">
        <f t="shared" si="32"/>
        <v>0.3324486256372523</v>
      </c>
      <c r="AR107" s="1"/>
      <c r="AS107" s="11">
        <f t="shared" si="33"/>
        <v>39538</v>
      </c>
      <c r="AT107" s="12">
        <f t="shared" si="33"/>
        <v>0.22483044232234167</v>
      </c>
      <c r="AU107" s="12">
        <f t="shared" si="34"/>
        <v>7.8413266187992728E-2</v>
      </c>
      <c r="AV107" s="12">
        <f t="shared" si="34"/>
        <v>-2.3037131090123685E-2</v>
      </c>
      <c r="AW107" s="12">
        <f t="shared" si="31"/>
        <v>0.16945430722447263</v>
      </c>
      <c r="AX107" s="1"/>
    </row>
    <row r="108" spans="1:50" x14ac:dyDescent="0.3">
      <c r="A108" s="16" t="s">
        <v>163</v>
      </c>
      <c r="P108" s="1"/>
      <c r="Q108" s="16" t="s">
        <v>163</v>
      </c>
      <c r="R108" s="19">
        <v>39568</v>
      </c>
      <c r="S108" s="20">
        <v>214.56</v>
      </c>
      <c r="T108" s="20">
        <v>75.716999999999999</v>
      </c>
      <c r="U108" s="20">
        <v>140.274</v>
      </c>
      <c r="V108" s="20">
        <v>21.292999999999999</v>
      </c>
      <c r="W108" s="20">
        <v>241.43700000000001</v>
      </c>
      <c r="X108" s="20">
        <v>5.6920000000000002</v>
      </c>
      <c r="Y108" s="20">
        <v>251.40799999999999</v>
      </c>
      <c r="Z108" s="20">
        <v>23.585000000000001</v>
      </c>
      <c r="AA108" s="21">
        <v>269.96850000000001</v>
      </c>
      <c r="AB108" s="1"/>
      <c r="AC108" s="13">
        <f t="shared" si="20"/>
        <v>0.31452551105202176</v>
      </c>
      <c r="AD108" s="13">
        <f t="shared" si="28"/>
        <v>0.19441882706561464</v>
      </c>
      <c r="AE108" s="13">
        <f t="shared" si="21"/>
        <v>0.20287047776195166</v>
      </c>
      <c r="AF108" s="13">
        <f t="shared" si="29"/>
        <v>0.80558117293438536</v>
      </c>
      <c r="AG108" s="13">
        <f t="shared" si="22"/>
        <v>0.22457831837017925</v>
      </c>
      <c r="AH108" s="13">
        <f t="shared" si="23"/>
        <v>29.277000000000001</v>
      </c>
      <c r="AI108" s="1"/>
      <c r="AJ108" s="10">
        <f t="shared" si="19"/>
        <v>39568</v>
      </c>
      <c r="AK108" s="14">
        <f t="shared" si="24"/>
        <v>6.5292416752175536E-2</v>
      </c>
      <c r="AL108" s="14">
        <f t="shared" si="30"/>
        <v>0.22457831837017925</v>
      </c>
      <c r="AM108" s="14">
        <f t="shared" si="25"/>
        <v>-1.4255777153698827E-2</v>
      </c>
      <c r="AN108" s="1"/>
      <c r="AO108" s="15">
        <f t="shared" si="26"/>
        <v>0.38666349696897662</v>
      </c>
      <c r="AP108" s="15">
        <f t="shared" si="27"/>
        <v>0.2812182204788885</v>
      </c>
      <c r="AQ108" s="15">
        <f t="shared" si="32"/>
        <v>0.33211828255213494</v>
      </c>
      <c r="AR108" s="1"/>
      <c r="AS108" s="11">
        <f t="shared" si="33"/>
        <v>39568</v>
      </c>
      <c r="AT108" s="12">
        <f t="shared" si="33"/>
        <v>6.5292416752175536E-2</v>
      </c>
      <c r="AU108" s="12">
        <f t="shared" si="34"/>
        <v>8.6836237924425672E-2</v>
      </c>
      <c r="AV108" s="12">
        <f t="shared" si="34"/>
        <v>-4.0089842827067783E-3</v>
      </c>
      <c r="AW108" s="12">
        <f t="shared" si="31"/>
        <v>-1.7534836889543357E-2</v>
      </c>
      <c r="AX108" s="1"/>
    </row>
    <row r="109" spans="1:50" x14ac:dyDescent="0.3">
      <c r="A109" s="16" t="s">
        <v>164</v>
      </c>
      <c r="P109" s="1"/>
      <c r="Q109" s="16" t="s">
        <v>164</v>
      </c>
      <c r="R109" s="19">
        <v>39599</v>
      </c>
      <c r="S109" s="20">
        <v>214.93600000000001</v>
      </c>
      <c r="T109" s="20">
        <v>75.126999999999995</v>
      </c>
      <c r="U109" s="20">
        <v>140.136</v>
      </c>
      <c r="V109" s="20">
        <v>21.042999999999999</v>
      </c>
      <c r="W109" s="20">
        <v>241.92699999999999</v>
      </c>
      <c r="X109" s="20">
        <v>5.6529999999999996</v>
      </c>
      <c r="Y109" s="20">
        <v>251.67699999999999</v>
      </c>
      <c r="Z109" s="20">
        <v>23.402999999999999</v>
      </c>
      <c r="AA109" s="21">
        <v>271.21929999999998</v>
      </c>
      <c r="AB109" s="1"/>
      <c r="AC109" s="13">
        <f t="shared" si="20"/>
        <v>0.20295149459277351</v>
      </c>
      <c r="AD109" s="13">
        <f t="shared" si="28"/>
        <v>0.19455534140969163</v>
      </c>
      <c r="AE109" s="13">
        <f t="shared" si="21"/>
        <v>0.10699739069559566</v>
      </c>
      <c r="AF109" s="13">
        <f t="shared" si="29"/>
        <v>0.80544465859030845</v>
      </c>
      <c r="AG109" s="13">
        <f t="shared" si="22"/>
        <v>0.12566577413897212</v>
      </c>
      <c r="AH109" s="13">
        <f t="shared" si="23"/>
        <v>29.055999999999997</v>
      </c>
      <c r="AI109" s="1"/>
      <c r="AJ109" s="10">
        <f t="shared" si="19"/>
        <v>39599</v>
      </c>
      <c r="AK109" s="14">
        <f t="shared" si="24"/>
        <v>0.17524235645041236</v>
      </c>
      <c r="AL109" s="14">
        <f t="shared" si="30"/>
        <v>0.12566577413897212</v>
      </c>
      <c r="AM109" s="14">
        <f t="shared" si="25"/>
        <v>-9.8378887035377366E-2</v>
      </c>
      <c r="AN109" s="1"/>
      <c r="AO109" s="15">
        <f t="shared" si="26"/>
        <v>0.38675842240472796</v>
      </c>
      <c r="AP109" s="15">
        <f t="shared" si="27"/>
        <v>0.28009903230529637</v>
      </c>
      <c r="AQ109" s="15">
        <f t="shared" si="32"/>
        <v>0.33314254528997567</v>
      </c>
      <c r="AR109" s="1"/>
      <c r="AS109" s="11">
        <f t="shared" si="33"/>
        <v>39599</v>
      </c>
      <c r="AT109" s="12">
        <f t="shared" si="33"/>
        <v>0.17524235645041236</v>
      </c>
      <c r="AU109" s="12">
        <f t="shared" si="34"/>
        <v>4.8602296556257717E-2</v>
      </c>
      <c r="AV109" s="12">
        <f t="shared" si="34"/>
        <v>-2.7555831057881269E-2</v>
      </c>
      <c r="AW109" s="12">
        <f t="shared" si="31"/>
        <v>0.1541958909520359</v>
      </c>
      <c r="AX109" s="1"/>
    </row>
    <row r="110" spans="1:50" x14ac:dyDescent="0.3">
      <c r="A110" s="16" t="s">
        <v>165</v>
      </c>
      <c r="P110" s="1"/>
      <c r="Q110" s="16" t="s">
        <v>165</v>
      </c>
      <c r="R110" s="19">
        <v>39629</v>
      </c>
      <c r="S110" s="20">
        <v>215.42400000000001</v>
      </c>
      <c r="T110" s="20">
        <v>74.506</v>
      </c>
      <c r="U110" s="20">
        <v>140.12</v>
      </c>
      <c r="V110" s="20">
        <v>20.722000000000001</v>
      </c>
      <c r="W110" s="20">
        <v>242.88200000000001</v>
      </c>
      <c r="X110" s="20">
        <v>5.6159999999999997</v>
      </c>
      <c r="Y110" s="20">
        <v>252.22900000000001</v>
      </c>
      <c r="Z110" s="20">
        <v>23.224</v>
      </c>
      <c r="AA110" s="21">
        <v>272.29329999999999</v>
      </c>
      <c r="AB110" s="1"/>
      <c r="AC110" s="13">
        <f t="shared" si="20"/>
        <v>0.39474717580096907</v>
      </c>
      <c r="AD110" s="13">
        <f t="shared" si="28"/>
        <v>0.19472954230235784</v>
      </c>
      <c r="AE110" s="13">
        <f t="shared" si="21"/>
        <v>0.21932874279335657</v>
      </c>
      <c r="AF110" s="13">
        <f t="shared" si="29"/>
        <v>0.80527045769764216</v>
      </c>
      <c r="AG110" s="13">
        <f t="shared" si="22"/>
        <v>0.25348789396432575</v>
      </c>
      <c r="AH110" s="13">
        <f t="shared" si="23"/>
        <v>28.84</v>
      </c>
      <c r="AI110" s="1"/>
      <c r="AJ110" s="10">
        <f t="shared" si="19"/>
        <v>39629</v>
      </c>
      <c r="AK110" s="14">
        <f t="shared" si="24"/>
        <v>0.2270443294748202</v>
      </c>
      <c r="AL110" s="14">
        <f t="shared" si="30"/>
        <v>0.25348789396432575</v>
      </c>
      <c r="AM110" s="14">
        <f t="shared" si="25"/>
        <v>-1.141748016212189E-2</v>
      </c>
      <c r="AN110" s="1"/>
      <c r="AO110" s="15">
        <f t="shared" si="26"/>
        <v>0.38708291949641638</v>
      </c>
      <c r="AP110" s="15">
        <f t="shared" si="27"/>
        <v>0.27812525165758462</v>
      </c>
      <c r="AQ110" s="15">
        <f t="shared" si="32"/>
        <v>0.33479182884599901</v>
      </c>
      <c r="AR110" s="1"/>
      <c r="AS110" s="11">
        <f t="shared" si="33"/>
        <v>39629</v>
      </c>
      <c r="AT110" s="12">
        <f t="shared" si="33"/>
        <v>0.2270443294748202</v>
      </c>
      <c r="AU110" s="12">
        <f t="shared" si="34"/>
        <v>9.812083405270923E-2</v>
      </c>
      <c r="AV110" s="12">
        <f t="shared" si="34"/>
        <v>-3.1754895433856304E-3</v>
      </c>
      <c r="AW110" s="12">
        <f t="shared" si="31"/>
        <v>0.13209898496549657</v>
      </c>
      <c r="AX110" s="1"/>
    </row>
    <row r="111" spans="1:50" x14ac:dyDescent="0.3">
      <c r="A111" s="16" t="s">
        <v>166</v>
      </c>
      <c r="P111" s="1"/>
      <c r="Q111" s="16" t="s">
        <v>166</v>
      </c>
      <c r="R111" s="19">
        <v>39660</v>
      </c>
      <c r="S111" s="20">
        <v>215.965</v>
      </c>
      <c r="T111" s="20">
        <v>74.286000000000001</v>
      </c>
      <c r="U111" s="20">
        <v>140.40100000000001</v>
      </c>
      <c r="V111" s="20">
        <v>20.556000000000001</v>
      </c>
      <c r="W111" s="20">
        <v>243.67500000000001</v>
      </c>
      <c r="X111" s="20">
        <v>5.6029999999999998</v>
      </c>
      <c r="Y111" s="20">
        <v>252.62</v>
      </c>
      <c r="Z111" s="20">
        <v>23.134</v>
      </c>
      <c r="AA111" s="21">
        <v>273.28530000000001</v>
      </c>
      <c r="AB111" s="1"/>
      <c r="AC111" s="13">
        <f t="shared" si="20"/>
        <v>0.32649599393945739</v>
      </c>
      <c r="AD111" s="13">
        <f t="shared" si="28"/>
        <v>0.19497511918432681</v>
      </c>
      <c r="AE111" s="13">
        <f t="shared" si="21"/>
        <v>0.15501786075351465</v>
      </c>
      <c r="AF111" s="13">
        <f t="shared" si="29"/>
        <v>0.80502488081567314</v>
      </c>
      <c r="AG111" s="13">
        <f t="shared" si="22"/>
        <v>0.18845183020894968</v>
      </c>
      <c r="AH111" s="13">
        <f t="shared" si="23"/>
        <v>28.737000000000002</v>
      </c>
      <c r="AI111" s="1"/>
      <c r="AJ111" s="10">
        <f t="shared" si="19"/>
        <v>39660</v>
      </c>
      <c r="AK111" s="14">
        <f t="shared" si="24"/>
        <v>0.25113265002970736</v>
      </c>
      <c r="AL111" s="14">
        <f t="shared" si="30"/>
        <v>0.18845183020894968</v>
      </c>
      <c r="AM111" s="14">
        <f t="shared" si="25"/>
        <v>0.20054239223523118</v>
      </c>
      <c r="AN111" s="1"/>
      <c r="AO111" s="15">
        <f t="shared" si="26"/>
        <v>0.38684274291252729</v>
      </c>
      <c r="AP111" s="15">
        <f t="shared" si="27"/>
        <v>0.27671432032953719</v>
      </c>
      <c r="AQ111" s="15">
        <f t="shared" si="32"/>
        <v>0.33644293675793557</v>
      </c>
      <c r="AR111" s="1"/>
      <c r="AS111" s="11">
        <f t="shared" si="33"/>
        <v>39660</v>
      </c>
      <c r="AT111" s="12">
        <f t="shared" si="33"/>
        <v>0.25113265002970736</v>
      </c>
      <c r="AU111" s="12">
        <f t="shared" si="34"/>
        <v>7.2901222904915963E-2</v>
      </c>
      <c r="AV111" s="12">
        <f t="shared" si="34"/>
        <v>5.5492951764631454E-2</v>
      </c>
      <c r="AW111" s="12">
        <f t="shared" si="31"/>
        <v>0.12273847536015994</v>
      </c>
      <c r="AX111" s="1"/>
    </row>
    <row r="112" spans="1:50" x14ac:dyDescent="0.3">
      <c r="A112" s="16" t="s">
        <v>167</v>
      </c>
      <c r="P112" s="1"/>
      <c r="Q112" s="16" t="s">
        <v>167</v>
      </c>
      <c r="R112" s="19">
        <v>39691</v>
      </c>
      <c r="S112" s="20">
        <v>216.393</v>
      </c>
      <c r="T112" s="20">
        <v>74.733000000000004</v>
      </c>
      <c r="U112" s="20">
        <v>140.48400000000001</v>
      </c>
      <c r="V112" s="20">
        <v>20.675999999999998</v>
      </c>
      <c r="W112" s="20">
        <v>244.47499999999999</v>
      </c>
      <c r="X112" s="20">
        <v>5.6440000000000001</v>
      </c>
      <c r="Y112" s="20">
        <v>252.99199999999999</v>
      </c>
      <c r="Z112" s="20">
        <v>23.268000000000001</v>
      </c>
      <c r="AA112" s="21">
        <v>274.19630000000001</v>
      </c>
      <c r="AB112" s="1"/>
      <c r="AC112" s="13">
        <f t="shared" si="20"/>
        <v>0.32830614548065018</v>
      </c>
      <c r="AD112" s="13">
        <f t="shared" si="28"/>
        <v>0.19521306032097399</v>
      </c>
      <c r="AE112" s="13">
        <f t="shared" si="21"/>
        <v>0.14725674926767685</v>
      </c>
      <c r="AF112" s="13">
        <f t="shared" si="29"/>
        <v>0.80478693967902604</v>
      </c>
      <c r="AG112" s="13">
        <f t="shared" si="22"/>
        <v>0.18259995597167594</v>
      </c>
      <c r="AH112" s="13">
        <f t="shared" si="23"/>
        <v>28.911999999999999</v>
      </c>
      <c r="AI112" s="1"/>
      <c r="AJ112" s="10">
        <f t="shared" si="19"/>
        <v>39691</v>
      </c>
      <c r="AK112" s="14">
        <f t="shared" si="24"/>
        <v>0.19818026069038838</v>
      </c>
      <c r="AL112" s="14">
        <f t="shared" si="30"/>
        <v>0.18259995597167594</v>
      </c>
      <c r="AM112" s="14">
        <f t="shared" si="25"/>
        <v>5.9116388059912969E-2</v>
      </c>
      <c r="AN112" s="1"/>
      <c r="AO112" s="15">
        <f t="shared" si="26"/>
        <v>0.38687059264314289</v>
      </c>
      <c r="AP112" s="15">
        <f t="shared" si="27"/>
        <v>0.27666492714062058</v>
      </c>
      <c r="AQ112" s="15">
        <f t="shared" si="32"/>
        <v>0.33646448021623654</v>
      </c>
      <c r="AR112" s="1"/>
      <c r="AS112" s="11">
        <f t="shared" si="33"/>
        <v>39691</v>
      </c>
      <c r="AT112" s="12">
        <f t="shared" si="33"/>
        <v>0.19818026069038838</v>
      </c>
      <c r="AU112" s="12">
        <f t="shared" si="34"/>
        <v>7.0642553183374063E-2</v>
      </c>
      <c r="AV112" s="12">
        <f t="shared" si="34"/>
        <v>1.6355431195412475E-2</v>
      </c>
      <c r="AW112" s="12">
        <f t="shared" si="31"/>
        <v>0.11118227631160185</v>
      </c>
      <c r="AX112" s="1"/>
    </row>
    <row r="113" spans="1:50" x14ac:dyDescent="0.3">
      <c r="A113" s="16" t="s">
        <v>168</v>
      </c>
      <c r="P113" s="1"/>
      <c r="Q113" s="16" t="s">
        <v>168</v>
      </c>
      <c r="R113" s="19">
        <v>39721</v>
      </c>
      <c r="S113" s="20">
        <v>216.71299999999999</v>
      </c>
      <c r="T113" s="20">
        <v>74.968999999999994</v>
      </c>
      <c r="U113" s="20">
        <v>140.41</v>
      </c>
      <c r="V113" s="20">
        <v>20.814</v>
      </c>
      <c r="W113" s="20">
        <v>245.17500000000001</v>
      </c>
      <c r="X113" s="20">
        <v>5.6689999999999996</v>
      </c>
      <c r="Y113" s="20">
        <v>253.572</v>
      </c>
      <c r="Z113" s="20">
        <v>23.35</v>
      </c>
      <c r="AA113" s="21">
        <v>274.76220000000001</v>
      </c>
      <c r="AB113" s="1"/>
      <c r="AC113" s="13">
        <f t="shared" si="20"/>
        <v>0.28632784538296097</v>
      </c>
      <c r="AD113" s="13">
        <f t="shared" si="28"/>
        <v>0.19535476756607736</v>
      </c>
      <c r="AE113" s="13">
        <f t="shared" si="21"/>
        <v>0.22925626106755637</v>
      </c>
      <c r="AF113" s="13">
        <f t="shared" si="29"/>
        <v>0.80464523243392261</v>
      </c>
      <c r="AG113" s="13">
        <f t="shared" si="22"/>
        <v>0.24040546715611999</v>
      </c>
      <c r="AH113" s="13">
        <f t="shared" si="23"/>
        <v>29.019000000000002</v>
      </c>
      <c r="AI113" s="1"/>
      <c r="AJ113" s="10">
        <f t="shared" si="19"/>
        <v>39721</v>
      </c>
      <c r="AK113" s="14">
        <f t="shared" si="24"/>
        <v>0.14787909035874228</v>
      </c>
      <c r="AL113" s="14">
        <f t="shared" si="30"/>
        <v>0.24040546715611999</v>
      </c>
      <c r="AM113" s="14">
        <f t="shared" si="25"/>
        <v>-5.2675037726724945E-2</v>
      </c>
      <c r="AN113" s="1"/>
      <c r="AO113" s="15">
        <f t="shared" si="26"/>
        <v>0.38707999306379975</v>
      </c>
      <c r="AP113" s="15">
        <f t="shared" si="27"/>
        <v>0.2776347556990223</v>
      </c>
      <c r="AQ113" s="15">
        <f t="shared" si="32"/>
        <v>0.33528525123717801</v>
      </c>
      <c r="AR113" s="1"/>
      <c r="AS113" s="11">
        <f t="shared" si="33"/>
        <v>39721</v>
      </c>
      <c r="AT113" s="12">
        <f t="shared" si="33"/>
        <v>0.14787909035874228</v>
      </c>
      <c r="AU113" s="12">
        <f t="shared" si="34"/>
        <v>9.3056146559290467E-2</v>
      </c>
      <c r="AV113" s="12">
        <f t="shared" si="34"/>
        <v>-1.4624421230696063E-2</v>
      </c>
      <c r="AW113" s="12">
        <f t="shared" si="31"/>
        <v>6.9447365030147867E-2</v>
      </c>
      <c r="AX113" s="1"/>
    </row>
    <row r="114" spans="1:50" x14ac:dyDescent="0.3">
      <c r="A114" s="16" t="s">
        <v>169</v>
      </c>
      <c r="P114" s="1"/>
      <c r="Q114" s="16" t="s">
        <v>169</v>
      </c>
      <c r="R114" s="19">
        <v>39752</v>
      </c>
      <c r="S114" s="20">
        <v>216.78800000000001</v>
      </c>
      <c r="T114" s="20">
        <v>75.790999999999997</v>
      </c>
      <c r="U114" s="20">
        <v>140.13200000000001</v>
      </c>
      <c r="V114" s="20">
        <v>21.045999999999999</v>
      </c>
      <c r="W114" s="20">
        <v>245.91399999999999</v>
      </c>
      <c r="X114" s="20">
        <v>5.7489999999999997</v>
      </c>
      <c r="Y114" s="20">
        <v>253.93600000000001</v>
      </c>
      <c r="Z114" s="20">
        <v>23.626000000000001</v>
      </c>
      <c r="AA114" s="21">
        <v>274.94260000000003</v>
      </c>
      <c r="AB114" s="1"/>
      <c r="AC114" s="13">
        <f t="shared" si="20"/>
        <v>0.30141735495052835</v>
      </c>
      <c r="AD114" s="13">
        <f t="shared" si="28"/>
        <v>0.19571063829787233</v>
      </c>
      <c r="AE114" s="13">
        <f t="shared" si="21"/>
        <v>0.14354897228401331</v>
      </c>
      <c r="AF114" s="13">
        <f t="shared" si="29"/>
        <v>0.80428936170212773</v>
      </c>
      <c r="AG114" s="13">
        <f t="shared" si="22"/>
        <v>0.17444549422272973</v>
      </c>
      <c r="AH114" s="13">
        <f t="shared" si="23"/>
        <v>29.375</v>
      </c>
      <c r="AI114" s="1"/>
      <c r="AJ114" s="10">
        <f t="shared" si="19"/>
        <v>39752</v>
      </c>
      <c r="AK114" s="14">
        <f t="shared" si="24"/>
        <v>3.4607983831157825E-2</v>
      </c>
      <c r="AL114" s="14">
        <f t="shared" si="30"/>
        <v>0.17444549422272973</v>
      </c>
      <c r="AM114" s="14">
        <f t="shared" si="25"/>
        <v>-0.19799159604016212</v>
      </c>
      <c r="AN114" s="1"/>
      <c r="AO114" s="15">
        <f t="shared" si="26"/>
        <v>0.38757900014513597</v>
      </c>
      <c r="AP114" s="15">
        <f t="shared" si="27"/>
        <v>0.27768468551675002</v>
      </c>
      <c r="AQ114" s="15">
        <f t="shared" si="32"/>
        <v>0.33473631433811402</v>
      </c>
      <c r="AR114" s="1"/>
      <c r="AS114" s="11">
        <f t="shared" si="33"/>
        <v>39752</v>
      </c>
      <c r="AT114" s="12">
        <f t="shared" si="33"/>
        <v>3.4607983831157825E-2</v>
      </c>
      <c r="AU114" s="12">
        <f t="shared" si="34"/>
        <v>6.7611410230669675E-2</v>
      </c>
      <c r="AV114" s="12">
        <f t="shared" si="34"/>
        <v>-5.4979234081371828E-2</v>
      </c>
      <c r="AW114" s="12">
        <f t="shared" si="31"/>
        <v>2.1975807681859978E-2</v>
      </c>
      <c r="AX114" s="1"/>
    </row>
    <row r="115" spans="1:50" x14ac:dyDescent="0.3">
      <c r="A115" s="16" t="s">
        <v>170</v>
      </c>
      <c r="P115" s="1"/>
      <c r="Q115" s="16" t="s">
        <v>170</v>
      </c>
      <c r="R115" s="19">
        <v>39782</v>
      </c>
      <c r="S115" s="20">
        <v>216.947</v>
      </c>
      <c r="T115" s="20">
        <v>77.152000000000001</v>
      </c>
      <c r="U115" s="20">
        <v>140.01599999999999</v>
      </c>
      <c r="V115" s="20">
        <v>21.393000000000001</v>
      </c>
      <c r="W115" s="20">
        <v>246.55600000000001</v>
      </c>
      <c r="X115" s="20">
        <v>5.8810000000000002</v>
      </c>
      <c r="Y115" s="20">
        <v>254.6</v>
      </c>
      <c r="Z115" s="20">
        <v>24.16</v>
      </c>
      <c r="AA115" s="21">
        <v>274.89830000000001</v>
      </c>
      <c r="AB115" s="1"/>
      <c r="AC115" s="13">
        <f t="shared" si="20"/>
        <v>0.26106687703832954</v>
      </c>
      <c r="AD115" s="13">
        <f t="shared" si="28"/>
        <v>0.19576578675809728</v>
      </c>
      <c r="AE115" s="13">
        <f t="shared" si="21"/>
        <v>0.26148320836745231</v>
      </c>
      <c r="AF115" s="13">
        <f t="shared" si="29"/>
        <v>0.8042342132419027</v>
      </c>
      <c r="AG115" s="13">
        <f t="shared" si="22"/>
        <v>0.26140170493725456</v>
      </c>
      <c r="AH115" s="13">
        <f t="shared" si="23"/>
        <v>30.041</v>
      </c>
      <c r="AI115" s="1"/>
      <c r="AJ115" s="10">
        <f t="shared" si="19"/>
        <v>39782</v>
      </c>
      <c r="AK115" s="14">
        <f t="shared" si="24"/>
        <v>7.3343543000531308E-2</v>
      </c>
      <c r="AL115" s="14">
        <f t="shared" si="30"/>
        <v>0.26140170493725456</v>
      </c>
      <c r="AM115" s="14">
        <f t="shared" si="25"/>
        <v>-8.277909399709836E-2</v>
      </c>
      <c r="AN115" s="1"/>
      <c r="AO115" s="15">
        <f t="shared" si="26"/>
        <v>0.38937422231439239</v>
      </c>
      <c r="AP115" s="15">
        <f t="shared" si="27"/>
        <v>0.27728380340107839</v>
      </c>
      <c r="AQ115" s="15">
        <f t="shared" si="32"/>
        <v>0.33334197428452916</v>
      </c>
      <c r="AR115" s="1"/>
      <c r="AS115" s="11">
        <f t="shared" si="33"/>
        <v>39782</v>
      </c>
      <c r="AT115" s="12">
        <f t="shared" si="33"/>
        <v>7.3343543000531308E-2</v>
      </c>
      <c r="AU115" s="12">
        <f t="shared" si="34"/>
        <v>0.10178308557159976</v>
      </c>
      <c r="AV115" s="12">
        <f t="shared" si="34"/>
        <v>-2.295330202561081E-2</v>
      </c>
      <c r="AW115" s="12">
        <f t="shared" si="31"/>
        <v>-5.4862405454576442E-3</v>
      </c>
      <c r="AX115" s="1"/>
    </row>
    <row r="116" spans="1:50" x14ac:dyDescent="0.3">
      <c r="A116" s="16" t="s">
        <v>171</v>
      </c>
      <c r="P116" s="1"/>
      <c r="Q116" s="16" t="s">
        <v>171</v>
      </c>
      <c r="R116" s="19">
        <v>39813</v>
      </c>
      <c r="S116" s="20">
        <v>216.92500000000001</v>
      </c>
      <c r="T116" s="20">
        <v>77.745999999999995</v>
      </c>
      <c r="U116" s="20">
        <v>139.696</v>
      </c>
      <c r="V116" s="20">
        <v>21.460999999999999</v>
      </c>
      <c r="W116" s="20">
        <v>246.99199999999999</v>
      </c>
      <c r="X116" s="20">
        <v>5.9569999999999999</v>
      </c>
      <c r="Y116" s="20">
        <v>254.77199999999999</v>
      </c>
      <c r="Z116" s="20">
        <v>24.433</v>
      </c>
      <c r="AA116" s="21">
        <v>275.0489</v>
      </c>
      <c r="AB116" s="1"/>
      <c r="AC116" s="13">
        <f t="shared" si="20"/>
        <v>0.17683609403136291</v>
      </c>
      <c r="AD116" s="13">
        <f t="shared" si="28"/>
        <v>0.1960184271141823</v>
      </c>
      <c r="AE116" s="13">
        <f t="shared" si="21"/>
        <v>6.7556952081693211E-2</v>
      </c>
      <c r="AF116" s="13">
        <f t="shared" si="29"/>
        <v>0.80398157288581773</v>
      </c>
      <c r="AG116" s="13">
        <f t="shared" si="22"/>
        <v>8.8977677603054917E-2</v>
      </c>
      <c r="AH116" s="13">
        <f t="shared" si="23"/>
        <v>30.39</v>
      </c>
      <c r="AI116" s="1"/>
      <c r="AJ116" s="10">
        <f t="shared" si="19"/>
        <v>39813</v>
      </c>
      <c r="AK116" s="14">
        <f t="shared" si="24"/>
        <v>-1.0140725615007978E-2</v>
      </c>
      <c r="AL116" s="14">
        <f t="shared" si="30"/>
        <v>8.8977677603054917E-2</v>
      </c>
      <c r="AM116" s="14">
        <f t="shared" si="25"/>
        <v>-0.22854530910752568</v>
      </c>
      <c r="AN116" s="1"/>
      <c r="AO116" s="15">
        <f t="shared" si="26"/>
        <v>0.39088827721040315</v>
      </c>
      <c r="AP116" s="15">
        <f t="shared" si="27"/>
        <v>0.2760399248835953</v>
      </c>
      <c r="AQ116" s="15">
        <f t="shared" si="32"/>
        <v>0.33307179790600161</v>
      </c>
      <c r="AR116" s="1"/>
      <c r="AS116" s="11">
        <f t="shared" si="33"/>
        <v>39813</v>
      </c>
      <c r="AT116" s="12">
        <f t="shared" si="33"/>
        <v>-1.0140725615007978E-2</v>
      </c>
      <c r="AU116" s="12">
        <f t="shared" si="34"/>
        <v>3.478033110844081E-2</v>
      </c>
      <c r="AV116" s="12">
        <f t="shared" si="34"/>
        <v>-6.3087629958539462E-2</v>
      </c>
      <c r="AW116" s="12">
        <f t="shared" si="31"/>
        <v>1.8166573235090674E-2</v>
      </c>
      <c r="AX116" s="1"/>
    </row>
    <row r="117" spans="1:50" x14ac:dyDescent="0.3">
      <c r="A117" s="16" t="s">
        <v>172</v>
      </c>
      <c r="P117" s="1"/>
      <c r="Q117" s="16" t="s">
        <v>172</v>
      </c>
      <c r="R117" s="19">
        <v>39844</v>
      </c>
      <c r="S117" s="20">
        <v>217.346</v>
      </c>
      <c r="T117" s="20">
        <v>77.631</v>
      </c>
      <c r="U117" s="20">
        <v>139.84700000000001</v>
      </c>
      <c r="V117" s="20">
        <v>21.35</v>
      </c>
      <c r="W117" s="20">
        <v>247.56299999999999</v>
      </c>
      <c r="X117" s="20">
        <v>5.9480000000000004</v>
      </c>
      <c r="Y117" s="20">
        <v>255.33</v>
      </c>
      <c r="Z117" s="20">
        <v>24.387</v>
      </c>
      <c r="AA117" s="21">
        <v>275.68770000000001</v>
      </c>
      <c r="AB117" s="1"/>
      <c r="AC117" s="13">
        <f t="shared" si="20"/>
        <v>0.23118157673123196</v>
      </c>
      <c r="AD117" s="13">
        <f t="shared" si="28"/>
        <v>0.19607713861875722</v>
      </c>
      <c r="AE117" s="13">
        <f t="shared" si="21"/>
        <v>0.21901935848525067</v>
      </c>
      <c r="AF117" s="13">
        <f t="shared" si="29"/>
        <v>0.8039228613812428</v>
      </c>
      <c r="AG117" s="13">
        <f t="shared" si="22"/>
        <v>0.22140409143817952</v>
      </c>
      <c r="AH117" s="13">
        <f t="shared" si="23"/>
        <v>30.335000000000001</v>
      </c>
      <c r="AI117" s="1"/>
      <c r="AJ117" s="10">
        <f t="shared" si="19"/>
        <v>39844</v>
      </c>
      <c r="AK117" s="14">
        <f t="shared" si="24"/>
        <v>0.19407629364987541</v>
      </c>
      <c r="AL117" s="14">
        <f t="shared" si="30"/>
        <v>0.22140409143817952</v>
      </c>
      <c r="AM117" s="14">
        <f t="shared" si="25"/>
        <v>0.10809185660291666</v>
      </c>
      <c r="AN117" s="1"/>
      <c r="AO117" s="15">
        <f t="shared" si="26"/>
        <v>0.39075884633715913</v>
      </c>
      <c r="AP117" s="15">
        <f t="shared" si="27"/>
        <v>0.275019000141696</v>
      </c>
      <c r="AQ117" s="15">
        <f t="shared" si="32"/>
        <v>0.33422215352114493</v>
      </c>
      <c r="AR117" s="1"/>
      <c r="AS117" s="11">
        <f t="shared" si="33"/>
        <v>39844</v>
      </c>
      <c r="AT117" s="12">
        <f t="shared" si="33"/>
        <v>0.19407629364987541</v>
      </c>
      <c r="AU117" s="12">
        <f t="shared" si="34"/>
        <v>8.6515607344709922E-2</v>
      </c>
      <c r="AV117" s="12">
        <f t="shared" si="34"/>
        <v>2.9727314326393722E-2</v>
      </c>
      <c r="AW117" s="12">
        <f t="shared" si="31"/>
        <v>7.783337197877177E-2</v>
      </c>
      <c r="AX117" s="1"/>
    </row>
    <row r="118" spans="1:50" x14ac:dyDescent="0.3">
      <c r="A118" s="16" t="s">
        <v>173</v>
      </c>
      <c r="P118" s="1"/>
      <c r="Q118" s="16" t="s">
        <v>173</v>
      </c>
      <c r="R118" s="19">
        <v>39872</v>
      </c>
      <c r="S118" s="20">
        <v>217.792</v>
      </c>
      <c r="T118" s="20">
        <v>77.590999999999994</v>
      </c>
      <c r="U118" s="20">
        <v>140.37200000000001</v>
      </c>
      <c r="V118" s="20">
        <v>21.420999999999999</v>
      </c>
      <c r="W118" s="20">
        <v>247.994</v>
      </c>
      <c r="X118" s="20">
        <v>5.9260000000000002</v>
      </c>
      <c r="Y118" s="20">
        <v>255.65700000000001</v>
      </c>
      <c r="Z118" s="20">
        <v>24.292999999999999</v>
      </c>
      <c r="AA118" s="21">
        <v>276.08749999999998</v>
      </c>
      <c r="AB118" s="1"/>
      <c r="AC118" s="13">
        <f t="shared" si="20"/>
        <v>0.17409709851634592</v>
      </c>
      <c r="AD118" s="13">
        <f t="shared" si="28"/>
        <v>0.19610179026440319</v>
      </c>
      <c r="AE118" s="13">
        <f t="shared" si="21"/>
        <v>0.12806955704383061</v>
      </c>
      <c r="AF118" s="13">
        <f t="shared" si="29"/>
        <v>0.80389820973559678</v>
      </c>
      <c r="AG118" s="13">
        <f t="shared" si="22"/>
        <v>0.13709564032805993</v>
      </c>
      <c r="AH118" s="13">
        <f t="shared" si="23"/>
        <v>30.219000000000001</v>
      </c>
      <c r="AI118" s="1"/>
      <c r="AJ118" s="10">
        <f t="shared" si="19"/>
        <v>39872</v>
      </c>
      <c r="AK118" s="14">
        <f t="shared" si="24"/>
        <v>0.20520276425607001</v>
      </c>
      <c r="AL118" s="14">
        <f t="shared" si="30"/>
        <v>0.13709564032805993</v>
      </c>
      <c r="AM118" s="14">
        <f t="shared" si="25"/>
        <v>0.37541026979485126</v>
      </c>
      <c r="AN118" s="1"/>
      <c r="AO118" s="15">
        <f t="shared" si="26"/>
        <v>0.38946527303424372</v>
      </c>
      <c r="AP118" s="15">
        <f t="shared" si="27"/>
        <v>0.27607583353739479</v>
      </c>
      <c r="AQ118" s="15">
        <f t="shared" si="32"/>
        <v>0.33445889342836144</v>
      </c>
      <c r="AR118" s="1"/>
      <c r="AS118" s="11">
        <f t="shared" si="33"/>
        <v>39872</v>
      </c>
      <c r="AT118" s="12">
        <f t="shared" si="33"/>
        <v>0.20520276425607001</v>
      </c>
      <c r="AU118" s="12">
        <f t="shared" si="34"/>
        <v>5.3393990992172333E-2</v>
      </c>
      <c r="AV118" s="12">
        <f t="shared" si="34"/>
        <v>0.10364170315211182</v>
      </c>
      <c r="AW118" s="12">
        <f t="shared" si="31"/>
        <v>4.8167070111785865E-2</v>
      </c>
      <c r="AX118" s="1"/>
    </row>
    <row r="119" spans="1:50" x14ac:dyDescent="0.3">
      <c r="A119" s="16" t="s">
        <v>174</v>
      </c>
      <c r="P119" s="1"/>
      <c r="Q119" s="16" t="s">
        <v>174</v>
      </c>
      <c r="R119" s="19">
        <v>39903</v>
      </c>
      <c r="S119" s="20">
        <v>218.25299999999999</v>
      </c>
      <c r="T119" s="20">
        <v>77.742000000000004</v>
      </c>
      <c r="U119" s="20">
        <v>140.94800000000001</v>
      </c>
      <c r="V119" s="20">
        <v>21.581</v>
      </c>
      <c r="W119" s="20">
        <v>248.39599999999999</v>
      </c>
      <c r="X119" s="20">
        <v>5.92</v>
      </c>
      <c r="Y119" s="20">
        <v>256.22899999999998</v>
      </c>
      <c r="Z119" s="20">
        <v>24.285</v>
      </c>
      <c r="AA119" s="21">
        <v>276.22000000000003</v>
      </c>
      <c r="AB119" s="1"/>
      <c r="AC119" s="13">
        <f t="shared" si="20"/>
        <v>0.16210069598456833</v>
      </c>
      <c r="AD119" s="13">
        <f t="shared" si="28"/>
        <v>0.19599404072173482</v>
      </c>
      <c r="AE119" s="13">
        <f t="shared" si="21"/>
        <v>0.22373727298683477</v>
      </c>
      <c r="AF119" s="13">
        <f t="shared" si="29"/>
        <v>0.80400595927826524</v>
      </c>
      <c r="AG119" s="13">
        <f t="shared" si="22"/>
        <v>0.21165687120390422</v>
      </c>
      <c r="AH119" s="13">
        <f t="shared" si="23"/>
        <v>30.204999999999998</v>
      </c>
      <c r="AI119" s="1"/>
      <c r="AJ119" s="10">
        <f t="shared" si="19"/>
        <v>39903</v>
      </c>
      <c r="AK119" s="14">
        <f t="shared" si="24"/>
        <v>0.21166985013222908</v>
      </c>
      <c r="AL119" s="14">
        <f t="shared" si="30"/>
        <v>0.21165687120390422</v>
      </c>
      <c r="AM119" s="14">
        <f t="shared" si="25"/>
        <v>0.41033824409425906</v>
      </c>
      <c r="AN119" s="1"/>
      <c r="AO119" s="15">
        <f t="shared" si="26"/>
        <v>0.38852872321267778</v>
      </c>
      <c r="AP119" s="15">
        <f t="shared" si="27"/>
        <v>0.27759769493967223</v>
      </c>
      <c r="AQ119" s="15">
        <f t="shared" si="32"/>
        <v>0.33387358184764993</v>
      </c>
      <c r="AR119" s="1"/>
      <c r="AS119" s="11">
        <f t="shared" si="33"/>
        <v>39903</v>
      </c>
      <c r="AT119" s="12">
        <f t="shared" si="33"/>
        <v>0.21166985013222908</v>
      </c>
      <c r="AU119" s="12">
        <f t="shared" si="34"/>
        <v>8.2234773928043098E-2</v>
      </c>
      <c r="AV119" s="12">
        <f t="shared" si="34"/>
        <v>0.11390895070615889</v>
      </c>
      <c r="AW119" s="12">
        <f t="shared" si="31"/>
        <v>1.5526125498027094E-2</v>
      </c>
      <c r="AX119" s="1"/>
    </row>
    <row r="120" spans="1:50" x14ac:dyDescent="0.3">
      <c r="A120" s="16" t="s">
        <v>175</v>
      </c>
      <c r="P120" s="1"/>
      <c r="Q120" s="16" t="s">
        <v>175</v>
      </c>
      <c r="R120" s="19">
        <v>39933</v>
      </c>
      <c r="S120" s="20">
        <v>218.70599999999999</v>
      </c>
      <c r="T120" s="20">
        <v>77.727000000000004</v>
      </c>
      <c r="U120" s="20">
        <v>141.64099999999999</v>
      </c>
      <c r="V120" s="20">
        <v>21.652999999999999</v>
      </c>
      <c r="W120" s="20">
        <v>248.83699999999999</v>
      </c>
      <c r="X120" s="20">
        <v>5.9109999999999996</v>
      </c>
      <c r="Y120" s="20">
        <v>256.60300000000001</v>
      </c>
      <c r="Z120" s="20">
        <v>24.253</v>
      </c>
      <c r="AA120" s="21">
        <v>276.31950000000001</v>
      </c>
      <c r="AB120" s="1"/>
      <c r="AC120" s="13">
        <f t="shared" si="20"/>
        <v>0.17753909080662211</v>
      </c>
      <c r="AD120" s="13">
        <f t="shared" si="28"/>
        <v>0.19596207399549129</v>
      </c>
      <c r="AE120" s="13">
        <f t="shared" si="21"/>
        <v>0.14596318137292119</v>
      </c>
      <c r="AF120" s="13">
        <f t="shared" si="29"/>
        <v>0.80403792600450863</v>
      </c>
      <c r="AG120" s="13">
        <f t="shared" si="22"/>
        <v>0.15215086207384301</v>
      </c>
      <c r="AH120" s="13">
        <f t="shared" si="23"/>
        <v>30.164000000000001</v>
      </c>
      <c r="AI120" s="1"/>
      <c r="AJ120" s="10">
        <f t="shared" si="19"/>
        <v>39933</v>
      </c>
      <c r="AK120" s="14">
        <f t="shared" si="24"/>
        <v>0.20755728443595414</v>
      </c>
      <c r="AL120" s="14">
        <f t="shared" si="30"/>
        <v>0.15215086207384301</v>
      </c>
      <c r="AM120" s="14">
        <f t="shared" si="25"/>
        <v>0.49167068706188355</v>
      </c>
      <c r="AN120" s="1"/>
      <c r="AO120" s="15">
        <f t="shared" si="26"/>
        <v>0.38807621547210108</v>
      </c>
      <c r="AP120" s="15">
        <f t="shared" si="27"/>
        <v>0.2785775856523473</v>
      </c>
      <c r="AQ120" s="15">
        <f t="shared" si="32"/>
        <v>0.33334619887555161</v>
      </c>
      <c r="AR120" s="1"/>
      <c r="AS120" s="11">
        <f t="shared" si="33"/>
        <v>39933</v>
      </c>
      <c r="AT120" s="12">
        <f t="shared" si="33"/>
        <v>0.20755728443595414</v>
      </c>
      <c r="AU120" s="12">
        <f t="shared" si="34"/>
        <v>5.9046130734434633E-2</v>
      </c>
      <c r="AV120" s="12">
        <f t="shared" si="34"/>
        <v>0.13696843293773031</v>
      </c>
      <c r="AW120" s="12">
        <f t="shared" si="31"/>
        <v>1.1542720763789205E-2</v>
      </c>
      <c r="AX120" s="1"/>
    </row>
    <row r="121" spans="1:50" x14ac:dyDescent="0.3">
      <c r="A121" s="16" t="s">
        <v>176</v>
      </c>
      <c r="P121" s="1"/>
      <c r="Q121" s="16" t="s">
        <v>176</v>
      </c>
      <c r="R121" s="19">
        <v>39964</v>
      </c>
      <c r="S121" s="20">
        <v>218.904</v>
      </c>
      <c r="T121" s="20">
        <v>77.498000000000005</v>
      </c>
      <c r="U121" s="20">
        <v>141.82300000000001</v>
      </c>
      <c r="V121" s="20">
        <v>21.571999999999999</v>
      </c>
      <c r="W121" s="20">
        <v>249.20400000000001</v>
      </c>
      <c r="X121" s="20">
        <v>5.8979999999999997</v>
      </c>
      <c r="Y121" s="20">
        <v>257.02999999999997</v>
      </c>
      <c r="Z121" s="20">
        <v>24.207000000000001</v>
      </c>
      <c r="AA121" s="21">
        <v>276.25110000000001</v>
      </c>
      <c r="AB121" s="1"/>
      <c r="AC121" s="13">
        <f t="shared" si="20"/>
        <v>0.14748610536214901</v>
      </c>
      <c r="AD121" s="13">
        <f t="shared" si="28"/>
        <v>0.19591429995017437</v>
      </c>
      <c r="AE121" s="13">
        <f t="shared" si="21"/>
        <v>0.16640491342656549</v>
      </c>
      <c r="AF121" s="13">
        <f t="shared" si="29"/>
        <v>0.8040857000498256</v>
      </c>
      <c r="AG121" s="13">
        <f t="shared" si="22"/>
        <v>0.1626984483887336</v>
      </c>
      <c r="AH121" s="13">
        <f t="shared" si="23"/>
        <v>30.105</v>
      </c>
      <c r="AI121" s="1"/>
      <c r="AJ121" s="10">
        <f t="shared" si="19"/>
        <v>39964</v>
      </c>
      <c r="AK121" s="14">
        <f t="shared" si="24"/>
        <v>9.0532495679134323E-2</v>
      </c>
      <c r="AL121" s="14">
        <f t="shared" si="30"/>
        <v>0.1626984483887336</v>
      </c>
      <c r="AM121" s="14">
        <f t="shared" si="25"/>
        <v>0.12849386830085666</v>
      </c>
      <c r="AN121" s="1"/>
      <c r="AO121" s="15">
        <f t="shared" si="26"/>
        <v>0.38846163771968306</v>
      </c>
      <c r="AP121" s="15">
        <f t="shared" si="27"/>
        <v>0.27835557046633458</v>
      </c>
      <c r="AQ121" s="15">
        <f t="shared" si="32"/>
        <v>0.33318279181398236</v>
      </c>
      <c r="AR121" s="1"/>
      <c r="AS121" s="11">
        <f t="shared" si="33"/>
        <v>39964</v>
      </c>
      <c r="AT121" s="12">
        <f t="shared" si="33"/>
        <v>9.0532495679134323E-2</v>
      </c>
      <c r="AU121" s="12">
        <f t="shared" si="34"/>
        <v>6.3202105715538789E-2</v>
      </c>
      <c r="AV121" s="12">
        <f t="shared" si="34"/>
        <v>3.5766984012311022E-2</v>
      </c>
      <c r="AW121" s="12">
        <f t="shared" si="31"/>
        <v>-8.4365940487154886E-3</v>
      </c>
      <c r="AX121" s="1"/>
    </row>
    <row r="122" spans="1:50" x14ac:dyDescent="0.3">
      <c r="A122" s="16" t="s">
        <v>177</v>
      </c>
      <c r="P122" s="1"/>
      <c r="Q122" s="16" t="s">
        <v>177</v>
      </c>
      <c r="R122" s="19">
        <v>39994</v>
      </c>
      <c r="S122" s="20">
        <v>219.11199999999999</v>
      </c>
      <c r="T122" s="20">
        <v>76.891999999999996</v>
      </c>
      <c r="U122" s="20">
        <v>142.143</v>
      </c>
      <c r="V122" s="20">
        <v>21.332000000000001</v>
      </c>
      <c r="W122" s="20">
        <v>249.381</v>
      </c>
      <c r="X122" s="20">
        <v>5.8490000000000002</v>
      </c>
      <c r="Y122" s="20">
        <v>257.07299999999998</v>
      </c>
      <c r="Z122" s="20">
        <v>24.010999999999999</v>
      </c>
      <c r="AA122" s="21">
        <v>276.43090000000001</v>
      </c>
      <c r="AB122" s="1"/>
      <c r="AC122" s="13">
        <f t="shared" si="20"/>
        <v>7.1026147252850613E-2</v>
      </c>
      <c r="AD122" s="13">
        <f t="shared" si="28"/>
        <v>0.19588077695914269</v>
      </c>
      <c r="AE122" s="13">
        <f t="shared" si="21"/>
        <v>1.6729564642270489E-2</v>
      </c>
      <c r="AF122" s="13">
        <f t="shared" si="29"/>
        <v>0.80411922304085737</v>
      </c>
      <c r="AG122" s="13">
        <f t="shared" si="22"/>
        <v>2.73652214302572E-2</v>
      </c>
      <c r="AH122" s="13">
        <f t="shared" si="23"/>
        <v>29.86</v>
      </c>
      <c r="AI122" s="1"/>
      <c r="AJ122" s="10">
        <f t="shared" si="19"/>
        <v>39994</v>
      </c>
      <c r="AK122" s="14">
        <f t="shared" si="24"/>
        <v>9.5018821035704415E-2</v>
      </c>
      <c r="AL122" s="14">
        <f t="shared" si="30"/>
        <v>2.73652214302572E-2</v>
      </c>
      <c r="AM122" s="14">
        <f t="shared" si="25"/>
        <v>0.22563335989225522</v>
      </c>
      <c r="AN122" s="1"/>
      <c r="AO122" s="15">
        <f t="shared" si="26"/>
        <v>0.38833688810279354</v>
      </c>
      <c r="AP122" s="15">
        <f t="shared" si="27"/>
        <v>0.27742808094470167</v>
      </c>
      <c r="AQ122" s="15">
        <f t="shared" si="32"/>
        <v>0.33423503095250484</v>
      </c>
      <c r="AR122" s="1"/>
      <c r="AS122" s="11">
        <f t="shared" si="33"/>
        <v>39994</v>
      </c>
      <c r="AT122" s="12">
        <f t="shared" si="33"/>
        <v>9.5018821035704415E-2</v>
      </c>
      <c r="AU122" s="12">
        <f t="shared" si="34"/>
        <v>1.0626924932469958E-2</v>
      </c>
      <c r="AV122" s="12">
        <f t="shared" si="34"/>
        <v>6.2597030032013584E-2</v>
      </c>
      <c r="AW122" s="12">
        <f t="shared" si="31"/>
        <v>2.1794866071220872E-2</v>
      </c>
      <c r="AX122" s="1"/>
    </row>
    <row r="123" spans="1:50" x14ac:dyDescent="0.3">
      <c r="A123" s="16" t="s">
        <v>178</v>
      </c>
      <c r="P123" s="1"/>
      <c r="Q123" s="16" t="s">
        <v>178</v>
      </c>
      <c r="R123" s="19">
        <v>40025</v>
      </c>
      <c r="S123" s="20">
        <v>219.26300000000001</v>
      </c>
      <c r="T123" s="20">
        <v>77.037999999999997</v>
      </c>
      <c r="U123" s="20">
        <v>142.22800000000001</v>
      </c>
      <c r="V123" s="20">
        <v>21.286999999999999</v>
      </c>
      <c r="W123" s="20">
        <v>249.34299999999999</v>
      </c>
      <c r="X123" s="20">
        <v>5.8559999999999999</v>
      </c>
      <c r="Y123" s="20">
        <v>257.04500000000002</v>
      </c>
      <c r="Z123" s="20">
        <v>24.039000000000001</v>
      </c>
      <c r="AA123" s="21">
        <v>276.89940000000001</v>
      </c>
      <c r="AB123" s="1"/>
      <c r="AC123" s="13">
        <f t="shared" si="20"/>
        <v>-1.5237728616057655E-2</v>
      </c>
      <c r="AD123" s="13">
        <f t="shared" si="28"/>
        <v>0.19588559959859506</v>
      </c>
      <c r="AE123" s="13">
        <f t="shared" si="21"/>
        <v>-1.0891847840865942E-2</v>
      </c>
      <c r="AF123" s="13">
        <f t="shared" si="29"/>
        <v>0.80411440040140492</v>
      </c>
      <c r="AG123" s="13">
        <f t="shared" si="22"/>
        <v>-1.1743143302298378E-2</v>
      </c>
      <c r="AH123" s="13">
        <f t="shared" si="23"/>
        <v>29.895000000000003</v>
      </c>
      <c r="AI123" s="1"/>
      <c r="AJ123" s="10">
        <f t="shared" si="19"/>
        <v>40025</v>
      </c>
      <c r="AK123" s="14">
        <f t="shared" si="24"/>
        <v>6.8914527730115402E-2</v>
      </c>
      <c r="AL123" s="14">
        <f t="shared" si="30"/>
        <v>-1.1743143302298378E-2</v>
      </c>
      <c r="AM123" s="14">
        <f t="shared" si="25"/>
        <v>5.9798934875447934E-2</v>
      </c>
      <c r="AN123" s="1"/>
      <c r="AO123" s="15">
        <f t="shared" si="26"/>
        <v>0.38805524546327791</v>
      </c>
      <c r="AP123" s="15">
        <f t="shared" si="27"/>
        <v>0.27631818063812663</v>
      </c>
      <c r="AQ123" s="15">
        <f t="shared" si="32"/>
        <v>0.33562657389859551</v>
      </c>
      <c r="AR123" s="1"/>
      <c r="AS123" s="11">
        <f t="shared" si="33"/>
        <v>40025</v>
      </c>
      <c r="AT123" s="12">
        <f t="shared" si="33"/>
        <v>6.8914527730115402E-2</v>
      </c>
      <c r="AU123" s="12">
        <f t="shared" si="34"/>
        <v>-4.5569883566838453E-3</v>
      </c>
      <c r="AV123" s="12">
        <f t="shared" si="34"/>
        <v>1.6523532888881594E-2</v>
      </c>
      <c r="AW123" s="12">
        <f t="shared" si="31"/>
        <v>5.6947983197917655E-2</v>
      </c>
      <c r="AX123" s="1"/>
    </row>
    <row r="124" spans="1:50" x14ac:dyDescent="0.3">
      <c r="A124" s="16" t="s">
        <v>179</v>
      </c>
      <c r="P124" s="1"/>
      <c r="Q124" s="16" t="s">
        <v>179</v>
      </c>
      <c r="R124" s="19">
        <v>40056</v>
      </c>
      <c r="S124" s="20">
        <v>219.49600000000001</v>
      </c>
      <c r="T124" s="20">
        <v>76.951999999999998</v>
      </c>
      <c r="U124" s="20">
        <v>141.91800000000001</v>
      </c>
      <c r="V124" s="20">
        <v>21.216000000000001</v>
      </c>
      <c r="W124" s="20">
        <v>249.35900000000001</v>
      </c>
      <c r="X124" s="20">
        <v>5.843</v>
      </c>
      <c r="Y124" s="20">
        <v>257.24799999999999</v>
      </c>
      <c r="Z124" s="20">
        <v>24.010999999999999</v>
      </c>
      <c r="AA124" s="21">
        <v>278.0677</v>
      </c>
      <c r="AB124" s="1"/>
      <c r="AC124" s="13">
        <f t="shared" si="20"/>
        <v>6.416863517322291E-3</v>
      </c>
      <c r="AD124" s="13">
        <f t="shared" si="28"/>
        <v>0.19571916661083943</v>
      </c>
      <c r="AE124" s="13">
        <f t="shared" si="21"/>
        <v>7.8974498628636702E-2</v>
      </c>
      <c r="AF124" s="13">
        <f t="shared" si="29"/>
        <v>0.80428083338916057</v>
      </c>
      <c r="AG124" s="13">
        <f t="shared" si="22"/>
        <v>6.4773578753396871E-2</v>
      </c>
      <c r="AH124" s="13">
        <f t="shared" si="23"/>
        <v>29.853999999999999</v>
      </c>
      <c r="AI124" s="1"/>
      <c r="AJ124" s="10">
        <f t="shared" si="19"/>
        <v>40056</v>
      </c>
      <c r="AK124" s="14">
        <f t="shared" si="24"/>
        <v>0.10626507892348644</v>
      </c>
      <c r="AL124" s="14">
        <f t="shared" si="30"/>
        <v>6.4773578753396871E-2</v>
      </c>
      <c r="AM124" s="14">
        <f t="shared" si="25"/>
        <v>-0.21795989537925181</v>
      </c>
      <c r="AN124" s="1"/>
      <c r="AO124" s="15">
        <f t="shared" si="26"/>
        <v>0.38795612849568561</v>
      </c>
      <c r="AP124" s="15">
        <f t="shared" si="27"/>
        <v>0.27570433516997611</v>
      </c>
      <c r="AQ124" s="15">
        <f t="shared" si="32"/>
        <v>0.33633953633433822</v>
      </c>
      <c r="AR124" s="1"/>
      <c r="AS124" s="11">
        <f t="shared" si="33"/>
        <v>40056</v>
      </c>
      <c r="AT124" s="12">
        <f t="shared" si="33"/>
        <v>0.10626507892348644</v>
      </c>
      <c r="AU124" s="12">
        <f t="shared" si="34"/>
        <v>2.5129306841978248E-2</v>
      </c>
      <c r="AV124" s="12">
        <f t="shared" si="34"/>
        <v>-6.009248804925417E-2</v>
      </c>
      <c r="AW124" s="12">
        <f t="shared" si="31"/>
        <v>0.14122826013076234</v>
      </c>
      <c r="AX124" s="1"/>
    </row>
    <row r="125" spans="1:50" x14ac:dyDescent="0.3">
      <c r="A125" s="16" t="s">
        <v>180</v>
      </c>
      <c r="P125" s="1"/>
      <c r="Q125" s="16" t="s">
        <v>180</v>
      </c>
      <c r="R125" s="19">
        <v>40086</v>
      </c>
      <c r="S125" s="20">
        <v>219.92</v>
      </c>
      <c r="T125" s="20">
        <v>77.093000000000004</v>
      </c>
      <c r="U125" s="20">
        <v>142.53700000000001</v>
      </c>
      <c r="V125" s="20">
        <v>21.416</v>
      </c>
      <c r="W125" s="20">
        <v>249.261</v>
      </c>
      <c r="X125" s="20">
        <v>5.8380000000000001</v>
      </c>
      <c r="Y125" s="20">
        <v>256.95800000000003</v>
      </c>
      <c r="Z125" s="20">
        <v>23.969000000000001</v>
      </c>
      <c r="AA125" s="21">
        <v>278.9871</v>
      </c>
      <c r="AB125" s="1"/>
      <c r="AC125" s="13">
        <f t="shared" si="20"/>
        <v>-3.930076716701647E-2</v>
      </c>
      <c r="AD125" s="13">
        <f t="shared" si="28"/>
        <v>0.19586003287818296</v>
      </c>
      <c r="AE125" s="13">
        <f t="shared" si="21"/>
        <v>-0.11273168304514192</v>
      </c>
      <c r="AF125" s="13">
        <f t="shared" si="29"/>
        <v>0.80413996712181701</v>
      </c>
      <c r="AG125" s="13">
        <f t="shared" si="22"/>
        <v>-9.8349501446977183E-2</v>
      </c>
      <c r="AH125" s="13">
        <f t="shared" si="23"/>
        <v>29.807000000000002</v>
      </c>
      <c r="AI125" s="1"/>
      <c r="AJ125" s="10">
        <f t="shared" si="19"/>
        <v>40086</v>
      </c>
      <c r="AK125" s="14">
        <f t="shared" si="24"/>
        <v>0.19316980719465421</v>
      </c>
      <c r="AL125" s="14">
        <f t="shared" si="30"/>
        <v>-9.8349501446977183E-2</v>
      </c>
      <c r="AM125" s="14">
        <f t="shared" si="25"/>
        <v>0.43616736425259639</v>
      </c>
      <c r="AN125" s="1"/>
      <c r="AO125" s="15">
        <f t="shared" si="26"/>
        <v>0.38663691904582775</v>
      </c>
      <c r="AP125" s="15">
        <f t="shared" si="27"/>
        <v>0.27779435227582272</v>
      </c>
      <c r="AQ125" s="15">
        <f t="shared" si="32"/>
        <v>0.33556872867834953</v>
      </c>
      <c r="AR125" s="1"/>
      <c r="AS125" s="11">
        <f t="shared" si="33"/>
        <v>40086</v>
      </c>
      <c r="AT125" s="12">
        <f t="shared" si="33"/>
        <v>0.19316980719465421</v>
      </c>
      <c r="AU125" s="12">
        <f t="shared" si="34"/>
        <v>-3.8025548229152439E-2</v>
      </c>
      <c r="AV125" s="12">
        <f t="shared" si="34"/>
        <v>0.12116483043640285</v>
      </c>
      <c r="AW125" s="12">
        <f t="shared" si="31"/>
        <v>0.1100305249874038</v>
      </c>
      <c r="AX125" s="1"/>
    </row>
    <row r="126" spans="1:50" x14ac:dyDescent="0.3">
      <c r="A126" s="16" t="s">
        <v>181</v>
      </c>
      <c r="P126" s="1"/>
      <c r="Q126" s="16" t="s">
        <v>181</v>
      </c>
      <c r="R126" s="19">
        <v>40117</v>
      </c>
      <c r="S126" s="20">
        <v>220.501</v>
      </c>
      <c r="T126" s="20">
        <v>77.227000000000004</v>
      </c>
      <c r="U126" s="20">
        <v>143.31899999999999</v>
      </c>
      <c r="V126" s="20">
        <v>21.564</v>
      </c>
      <c r="W126" s="20">
        <v>248.959</v>
      </c>
      <c r="X126" s="20">
        <v>5.8310000000000004</v>
      </c>
      <c r="Y126" s="20">
        <v>256.92</v>
      </c>
      <c r="Z126" s="20">
        <v>23.948</v>
      </c>
      <c r="AA126" s="21">
        <v>280.02609999999999</v>
      </c>
      <c r="AB126" s="1"/>
      <c r="AC126" s="13">
        <f t="shared" si="20"/>
        <v>-0.12115814347209986</v>
      </c>
      <c r="AD126" s="13">
        <f t="shared" si="28"/>
        <v>0.19580912723731489</v>
      </c>
      <c r="AE126" s="13">
        <f t="shared" si="21"/>
        <v>-1.4788409000698888E-2</v>
      </c>
      <c r="AF126" s="13">
        <f t="shared" si="29"/>
        <v>0.80419087276268508</v>
      </c>
      <c r="AG126" s="13">
        <f t="shared" si="22"/>
        <v>-3.5616573872008839E-2</v>
      </c>
      <c r="AH126" s="13">
        <f t="shared" si="23"/>
        <v>29.779</v>
      </c>
      <c r="AI126" s="1"/>
      <c r="AJ126" s="10">
        <f t="shared" si="19"/>
        <v>40117</v>
      </c>
      <c r="AK126" s="14">
        <f t="shared" si="24"/>
        <v>0.26418697708258337</v>
      </c>
      <c r="AL126" s="14">
        <f t="shared" si="30"/>
        <v>-3.5616573872008839E-2</v>
      </c>
      <c r="AM126" s="14">
        <f t="shared" si="25"/>
        <v>0.54862947866166833</v>
      </c>
      <c r="AN126" s="1"/>
      <c r="AO126" s="15">
        <f t="shared" si="26"/>
        <v>0.38560348064795991</v>
      </c>
      <c r="AP126" s="15">
        <f t="shared" si="27"/>
        <v>0.27922876714102579</v>
      </c>
      <c r="AQ126" s="15">
        <f t="shared" si="32"/>
        <v>0.33516775221101436</v>
      </c>
      <c r="AR126" s="1"/>
      <c r="AS126" s="11">
        <f t="shared" si="33"/>
        <v>40117</v>
      </c>
      <c r="AT126" s="12">
        <f t="shared" si="33"/>
        <v>0.26418697708258337</v>
      </c>
      <c r="AU126" s="12">
        <f t="shared" si="34"/>
        <v>-1.3733874853801795E-2</v>
      </c>
      <c r="AV126" s="12">
        <f t="shared" si="34"/>
        <v>0.15319313294392137</v>
      </c>
      <c r="AW126" s="12">
        <f t="shared" si="31"/>
        <v>0.12472771899246379</v>
      </c>
      <c r="AX126" s="1"/>
    </row>
    <row r="127" spans="1:50" x14ac:dyDescent="0.3">
      <c r="A127" s="16" t="s">
        <v>182</v>
      </c>
      <c r="P127" s="1"/>
      <c r="Q127" s="16" t="s">
        <v>182</v>
      </c>
      <c r="R127" s="19">
        <v>40147</v>
      </c>
      <c r="S127" s="20">
        <v>220.666</v>
      </c>
      <c r="T127" s="20">
        <v>77.051000000000002</v>
      </c>
      <c r="U127" s="20">
        <v>143.71</v>
      </c>
      <c r="V127" s="20">
        <v>21.550999999999998</v>
      </c>
      <c r="W127" s="20">
        <v>248.77799999999999</v>
      </c>
      <c r="X127" s="20">
        <v>5.827</v>
      </c>
      <c r="Y127" s="20">
        <v>256.61599999999999</v>
      </c>
      <c r="Z127" s="20">
        <v>23.917000000000002</v>
      </c>
      <c r="AA127" s="21">
        <v>280.36860000000001</v>
      </c>
      <c r="AB127" s="1"/>
      <c r="AC127" s="13">
        <f t="shared" si="20"/>
        <v>-7.2702734185148277E-2</v>
      </c>
      <c r="AD127" s="13">
        <f t="shared" si="28"/>
        <v>0.19590505648197956</v>
      </c>
      <c r="AE127" s="13">
        <f t="shared" si="21"/>
        <v>-0.1183247703565482</v>
      </c>
      <c r="AF127" s="13">
        <f t="shared" si="29"/>
        <v>0.80409494351802047</v>
      </c>
      <c r="AG127" s="13">
        <f t="shared" si="22"/>
        <v>-0.10938718278356718</v>
      </c>
      <c r="AH127" s="13">
        <f t="shared" si="23"/>
        <v>29.744</v>
      </c>
      <c r="AI127" s="1"/>
      <c r="AJ127" s="10">
        <f t="shared" si="19"/>
        <v>40147</v>
      </c>
      <c r="AK127" s="14">
        <f t="shared" si="24"/>
        <v>7.4829592609553713E-2</v>
      </c>
      <c r="AL127" s="14">
        <f t="shared" si="30"/>
        <v>-0.10938718278356718</v>
      </c>
      <c r="AM127" s="14">
        <f t="shared" si="25"/>
        <v>0.27281797947237951</v>
      </c>
      <c r="AN127" s="1"/>
      <c r="AO127" s="15">
        <f t="shared" si="26"/>
        <v>0.38603003205668973</v>
      </c>
      <c r="AP127" s="15">
        <f t="shared" si="27"/>
        <v>0.27969786245473777</v>
      </c>
      <c r="AQ127" s="15">
        <f t="shared" si="32"/>
        <v>0.33427210548857245</v>
      </c>
      <c r="AR127" s="1"/>
      <c r="AS127" s="11">
        <f t="shared" si="33"/>
        <v>40147</v>
      </c>
      <c r="AT127" s="12">
        <f t="shared" si="33"/>
        <v>7.4829592609553713E-2</v>
      </c>
      <c r="AU127" s="12">
        <f t="shared" si="34"/>
        <v>-4.2226737676531421E-2</v>
      </c>
      <c r="AV127" s="12">
        <f t="shared" si="34"/>
        <v>7.630660569764508E-2</v>
      </c>
      <c r="AW127" s="12">
        <f t="shared" si="31"/>
        <v>4.0749724588440062E-2</v>
      </c>
      <c r="AX127" s="1"/>
    </row>
    <row r="128" spans="1:50" x14ac:dyDescent="0.3">
      <c r="A128" s="16" t="s">
        <v>183</v>
      </c>
      <c r="P128" s="1"/>
      <c r="Q128" s="16" t="s">
        <v>183</v>
      </c>
      <c r="R128" s="19">
        <v>40178</v>
      </c>
      <c r="S128" s="20">
        <v>220.881</v>
      </c>
      <c r="T128" s="20">
        <v>77.707999999999998</v>
      </c>
      <c r="U128" s="20">
        <v>143.99199999999999</v>
      </c>
      <c r="V128" s="20">
        <v>21.276</v>
      </c>
      <c r="W128" s="20">
        <v>248.667</v>
      </c>
      <c r="X128" s="20">
        <v>5.9660000000000002</v>
      </c>
      <c r="Y128" s="20">
        <v>256.59800000000001</v>
      </c>
      <c r="Z128" s="20">
        <v>25.206</v>
      </c>
      <c r="AA128" s="21">
        <v>280.79300000000001</v>
      </c>
      <c r="AB128" s="1"/>
      <c r="AC128" s="13">
        <f t="shared" si="20"/>
        <v>-4.4618093239756629E-2</v>
      </c>
      <c r="AD128" s="13">
        <f t="shared" si="28"/>
        <v>0.19138970871294753</v>
      </c>
      <c r="AE128" s="13">
        <f t="shared" si="21"/>
        <v>-7.0143716681680957E-3</v>
      </c>
      <c r="AF128" s="13">
        <f t="shared" si="29"/>
        <v>0.80861029128705242</v>
      </c>
      <c r="AG128" s="13">
        <f t="shared" si="22"/>
        <v>-1.4211336986277207E-2</v>
      </c>
      <c r="AH128" s="13">
        <f t="shared" si="23"/>
        <v>31.172000000000001</v>
      </c>
      <c r="AI128" s="1"/>
      <c r="AJ128" s="10">
        <f t="shared" si="19"/>
        <v>40178</v>
      </c>
      <c r="AK128" s="14">
        <f t="shared" si="24"/>
        <v>9.7432318526643621E-2</v>
      </c>
      <c r="AL128" s="14">
        <f t="shared" si="30"/>
        <v>-1.4211336986277207E-2</v>
      </c>
      <c r="AM128" s="14">
        <f t="shared" si="25"/>
        <v>0.19622851576089503</v>
      </c>
      <c r="AN128" s="1"/>
      <c r="AO128" s="15">
        <f t="shared" si="26"/>
        <v>0.40114273948628199</v>
      </c>
      <c r="AP128" s="15">
        <f t="shared" si="27"/>
        <v>0.273794203942966</v>
      </c>
      <c r="AQ128" s="15">
        <f t="shared" si="32"/>
        <v>0.32506305657075196</v>
      </c>
      <c r="AR128" s="1"/>
      <c r="AS128" s="11">
        <f t="shared" si="33"/>
        <v>40178</v>
      </c>
      <c r="AT128" s="12">
        <f t="shared" si="33"/>
        <v>9.7432318526643621E-2</v>
      </c>
      <c r="AU128" s="12">
        <f t="shared" si="34"/>
        <v>-5.7007746504379618E-3</v>
      </c>
      <c r="AV128" s="12">
        <f t="shared" si="34"/>
        <v>5.3726230263664014E-2</v>
      </c>
      <c r="AW128" s="12">
        <f t="shared" si="31"/>
        <v>4.9406862913417567E-2</v>
      </c>
      <c r="AX128" s="1"/>
    </row>
    <row r="129" spans="1:50" x14ac:dyDescent="0.3">
      <c r="A129" s="16" t="s">
        <v>184</v>
      </c>
      <c r="P129" s="1"/>
      <c r="Q129" s="16" t="s">
        <v>184</v>
      </c>
      <c r="R129" s="19">
        <v>40209</v>
      </c>
      <c r="S129" s="20">
        <v>220.63300000000001</v>
      </c>
      <c r="T129" s="20">
        <v>77.465000000000003</v>
      </c>
      <c r="U129" s="20">
        <v>144.114</v>
      </c>
      <c r="V129" s="20">
        <v>21.164999999999999</v>
      </c>
      <c r="W129" s="20">
        <v>248.721</v>
      </c>
      <c r="X129" s="20">
        <v>5.9489999999999998</v>
      </c>
      <c r="Y129" s="20">
        <v>256.42500000000001</v>
      </c>
      <c r="Z129" s="20">
        <v>25.106999999999999</v>
      </c>
      <c r="AA129" s="21">
        <v>279.80220000000003</v>
      </c>
      <c r="AB129" s="1"/>
      <c r="AC129" s="13">
        <f t="shared" si="20"/>
        <v>2.171578858474188E-2</v>
      </c>
      <c r="AD129" s="13">
        <f t="shared" si="28"/>
        <v>0.19155718701700156</v>
      </c>
      <c r="AE129" s="13">
        <f t="shared" si="21"/>
        <v>-6.7420634611337071E-2</v>
      </c>
      <c r="AF129" s="13">
        <f t="shared" si="29"/>
        <v>0.80844281298299847</v>
      </c>
      <c r="AG129" s="13">
        <f t="shared" si="22"/>
        <v>-5.0345912123139179E-2</v>
      </c>
      <c r="AH129" s="13">
        <f t="shared" si="23"/>
        <v>31.055999999999997</v>
      </c>
      <c r="AI129" s="1"/>
      <c r="AJ129" s="10">
        <f t="shared" si="19"/>
        <v>40209</v>
      </c>
      <c r="AK129" s="14">
        <f t="shared" si="24"/>
        <v>-0.11227765176723685</v>
      </c>
      <c r="AL129" s="14">
        <f t="shared" si="30"/>
        <v>-5.0345912123139179E-2</v>
      </c>
      <c r="AM129" s="14">
        <f t="shared" si="25"/>
        <v>8.4726929273858345E-2</v>
      </c>
      <c r="AN129" s="1"/>
      <c r="AO129" s="15">
        <f t="shared" si="26"/>
        <v>0.40090363389918021</v>
      </c>
      <c r="AP129" s="15">
        <f t="shared" si="27"/>
        <v>0.27322016394500742</v>
      </c>
      <c r="AQ129" s="15">
        <f t="shared" si="32"/>
        <v>0.32587620215581237</v>
      </c>
      <c r="AR129" s="1"/>
      <c r="AS129" s="11">
        <f t="shared" si="33"/>
        <v>40209</v>
      </c>
      <c r="AT129" s="12">
        <f t="shared" si="33"/>
        <v>-0.11227765176723685</v>
      </c>
      <c r="AU129" s="12">
        <f t="shared" si="34"/>
        <v>-2.0183859122135286E-2</v>
      </c>
      <c r="AV129" s="12">
        <f t="shared" si="34"/>
        <v>2.3149105506760626E-2</v>
      </c>
      <c r="AW129" s="12">
        <f t="shared" si="31"/>
        <v>-0.11524289815186219</v>
      </c>
      <c r="AX129" s="1"/>
    </row>
    <row r="130" spans="1:50" x14ac:dyDescent="0.3">
      <c r="A130" s="16" t="s">
        <v>185</v>
      </c>
      <c r="P130" s="1"/>
      <c r="Q130" s="16" t="s">
        <v>185</v>
      </c>
      <c r="R130" s="19">
        <v>40237</v>
      </c>
      <c r="S130" s="20">
        <v>220.73099999999999</v>
      </c>
      <c r="T130" s="20">
        <v>77.626999999999995</v>
      </c>
      <c r="U130" s="20">
        <v>144.05500000000001</v>
      </c>
      <c r="V130" s="20">
        <v>21.247</v>
      </c>
      <c r="W130" s="20">
        <v>248.71700000000001</v>
      </c>
      <c r="X130" s="20">
        <v>5.9450000000000003</v>
      </c>
      <c r="Y130" s="20">
        <v>256.37299999999999</v>
      </c>
      <c r="Z130" s="20">
        <v>25.09</v>
      </c>
      <c r="AA130" s="21">
        <v>280.33550000000002</v>
      </c>
      <c r="AB130" s="1"/>
      <c r="AC130" s="13">
        <f t="shared" si="20"/>
        <v>-1.6082276928730543E-3</v>
      </c>
      <c r="AD130" s="13">
        <f t="shared" si="28"/>
        <v>0.19155791847913647</v>
      </c>
      <c r="AE130" s="13">
        <f t="shared" si="21"/>
        <v>-2.0278833967057874E-2</v>
      </c>
      <c r="AF130" s="13">
        <f t="shared" si="29"/>
        <v>0.8084420815208635</v>
      </c>
      <c r="AG130" s="13">
        <f t="shared" si="22"/>
        <v>-1.6702331492431523E-2</v>
      </c>
      <c r="AH130" s="13">
        <f t="shared" si="23"/>
        <v>31.035</v>
      </c>
      <c r="AI130" s="1"/>
      <c r="AJ130" s="10">
        <f t="shared" si="19"/>
        <v>40237</v>
      </c>
      <c r="AK130" s="14">
        <f t="shared" si="24"/>
        <v>4.4417652844309222E-2</v>
      </c>
      <c r="AL130" s="14">
        <f t="shared" si="30"/>
        <v>-1.6702331492431523E-2</v>
      </c>
      <c r="AM130" s="14">
        <f t="shared" si="25"/>
        <v>-4.0939811538086165E-2</v>
      </c>
      <c r="AN130" s="1"/>
      <c r="AO130" s="15">
        <f t="shared" si="26"/>
        <v>0.3997964625710127</v>
      </c>
      <c r="AP130" s="15">
        <f t="shared" si="27"/>
        <v>0.27370631352493335</v>
      </c>
      <c r="AQ130" s="15">
        <f t="shared" si="32"/>
        <v>0.326497223904054</v>
      </c>
      <c r="AR130" s="1"/>
      <c r="AS130" s="11">
        <f t="shared" si="33"/>
        <v>40237</v>
      </c>
      <c r="AT130" s="12">
        <f t="shared" si="33"/>
        <v>4.4417652844309222E-2</v>
      </c>
      <c r="AU130" s="12">
        <f t="shared" si="34"/>
        <v>-6.6775330473625464E-3</v>
      </c>
      <c r="AV130" s="12">
        <f t="shared" si="34"/>
        <v>-1.1205484892495095E-2</v>
      </c>
      <c r="AW130" s="12">
        <f t="shared" si="31"/>
        <v>6.2300670784166859E-2</v>
      </c>
      <c r="AX130" s="1"/>
    </row>
    <row r="131" spans="1:50" x14ac:dyDescent="0.3">
      <c r="A131" s="16" t="s">
        <v>186</v>
      </c>
      <c r="P131" s="1"/>
      <c r="Q131" s="16" t="s">
        <v>186</v>
      </c>
      <c r="R131" s="19">
        <v>40268</v>
      </c>
      <c r="S131" s="20">
        <v>220.78299999999999</v>
      </c>
      <c r="T131" s="20">
        <v>77.47</v>
      </c>
      <c r="U131" s="20">
        <v>143.87899999999999</v>
      </c>
      <c r="V131" s="20">
        <v>21.260999999999999</v>
      </c>
      <c r="W131" s="20">
        <v>248.85400000000001</v>
      </c>
      <c r="X131" s="20">
        <v>5.9219999999999997</v>
      </c>
      <c r="Y131" s="20">
        <v>256.185</v>
      </c>
      <c r="Z131" s="20">
        <v>24.966999999999999</v>
      </c>
      <c r="AA131" s="21">
        <v>280.99169999999998</v>
      </c>
      <c r="AB131" s="1"/>
      <c r="AC131" s="13">
        <f t="shared" si="20"/>
        <v>5.5082684336005272E-2</v>
      </c>
      <c r="AD131" s="13">
        <f t="shared" si="28"/>
        <v>0.19171873482469487</v>
      </c>
      <c r="AE131" s="13">
        <f t="shared" si="21"/>
        <v>-7.3330654944159246E-2</v>
      </c>
      <c r="AF131" s="13">
        <f t="shared" si="29"/>
        <v>0.80828126517530507</v>
      </c>
      <c r="AG131" s="13">
        <f t="shared" si="22"/>
        <v>-4.8711412002751808E-2</v>
      </c>
      <c r="AH131" s="13">
        <f t="shared" si="23"/>
        <v>30.888999999999999</v>
      </c>
      <c r="AI131" s="1"/>
      <c r="AJ131" s="10">
        <f t="shared" si="19"/>
        <v>40268</v>
      </c>
      <c r="AK131" s="14">
        <f t="shared" si="24"/>
        <v>2.3558086539721426E-2</v>
      </c>
      <c r="AL131" s="14">
        <f t="shared" si="30"/>
        <v>-4.8711412002751808E-2</v>
      </c>
      <c r="AM131" s="14">
        <f t="shared" si="25"/>
        <v>-0.12217555794662881</v>
      </c>
      <c r="AN131" s="1"/>
      <c r="AO131" s="15">
        <f t="shared" si="26"/>
        <v>0.39872208596876207</v>
      </c>
      <c r="AP131" s="15">
        <f t="shared" si="27"/>
        <v>0.27444171937524203</v>
      </c>
      <c r="AQ131" s="15">
        <f t="shared" si="32"/>
        <v>0.32683619465599589</v>
      </c>
      <c r="AR131" s="1"/>
      <c r="AS131" s="11">
        <f t="shared" si="33"/>
        <v>40268</v>
      </c>
      <c r="AT131" s="12">
        <f t="shared" si="33"/>
        <v>2.3558086539721426E-2</v>
      </c>
      <c r="AU131" s="12">
        <f t="shared" si="34"/>
        <v>-1.9422315804220994E-2</v>
      </c>
      <c r="AV131" s="12">
        <f t="shared" si="34"/>
        <v>-3.3530070188502327E-2</v>
      </c>
      <c r="AW131" s="12">
        <f t="shared" si="31"/>
        <v>7.6510472532444751E-2</v>
      </c>
      <c r="AX131" s="1"/>
    </row>
    <row r="132" spans="1:50" x14ac:dyDescent="0.3">
      <c r="A132" s="16" t="s">
        <v>187</v>
      </c>
      <c r="P132" s="1"/>
      <c r="Q132" s="16" t="s">
        <v>187</v>
      </c>
      <c r="R132" s="19">
        <v>40298</v>
      </c>
      <c r="S132" s="20">
        <v>220.822</v>
      </c>
      <c r="T132" s="20">
        <v>77.373000000000005</v>
      </c>
      <c r="U132" s="20">
        <v>143.45400000000001</v>
      </c>
      <c r="V132" s="20">
        <v>21.19</v>
      </c>
      <c r="W132" s="20">
        <v>248.96199999999999</v>
      </c>
      <c r="X132" s="20">
        <v>5.91</v>
      </c>
      <c r="Y132" s="20">
        <v>256.15199999999999</v>
      </c>
      <c r="Z132" s="20">
        <v>24.914000000000001</v>
      </c>
      <c r="AA132" s="21">
        <v>281.84010000000001</v>
      </c>
      <c r="AB132" s="1"/>
      <c r="AC132" s="13">
        <f t="shared" si="20"/>
        <v>4.3398940744365788E-2</v>
      </c>
      <c r="AD132" s="13">
        <f t="shared" si="28"/>
        <v>0.19173371398909939</v>
      </c>
      <c r="AE132" s="13">
        <f t="shared" si="21"/>
        <v>-1.2881316236323936E-2</v>
      </c>
      <c r="AF132" s="13">
        <f t="shared" si="29"/>
        <v>0.80826628601090056</v>
      </c>
      <c r="AG132" s="13">
        <f t="shared" si="22"/>
        <v>-2.0904935411553572E-3</v>
      </c>
      <c r="AH132" s="13">
        <f t="shared" si="23"/>
        <v>30.824000000000002</v>
      </c>
      <c r="AI132" s="1"/>
      <c r="AJ132" s="10">
        <f t="shared" si="19"/>
        <v>40298</v>
      </c>
      <c r="AK132" s="14">
        <f t="shared" si="24"/>
        <v>1.7664403509335271E-2</v>
      </c>
      <c r="AL132" s="14">
        <f t="shared" si="30"/>
        <v>-2.0904935411553572E-3</v>
      </c>
      <c r="AM132" s="14">
        <f t="shared" si="25"/>
        <v>-0.29538709610157354</v>
      </c>
      <c r="AN132" s="1"/>
      <c r="AO132" s="15">
        <f t="shared" si="26"/>
        <v>0.39838186447468754</v>
      </c>
      <c r="AP132" s="15">
        <f t="shared" si="27"/>
        <v>0.2738681452186163</v>
      </c>
      <c r="AQ132" s="15">
        <f t="shared" si="32"/>
        <v>0.32774999030669616</v>
      </c>
      <c r="AR132" s="1"/>
      <c r="AS132" s="11">
        <f t="shared" si="33"/>
        <v>40298</v>
      </c>
      <c r="AT132" s="12">
        <f t="shared" si="33"/>
        <v>1.7664403509335271E-2</v>
      </c>
      <c r="AU132" s="12">
        <f t="shared" si="34"/>
        <v>-8.328147145977632E-4</v>
      </c>
      <c r="AV132" s="12">
        <f t="shared" si="34"/>
        <v>-8.0897116130851113E-2</v>
      </c>
      <c r="AW132" s="12">
        <f t="shared" si="31"/>
        <v>9.9394334354784147E-2</v>
      </c>
      <c r="AX132" s="1"/>
    </row>
    <row r="133" spans="1:50" x14ac:dyDescent="0.3">
      <c r="A133" s="16" t="s">
        <v>188</v>
      </c>
      <c r="P133" s="1"/>
      <c r="Q133" s="16" t="s">
        <v>188</v>
      </c>
      <c r="R133" s="19">
        <v>40329</v>
      </c>
      <c r="S133" s="20">
        <v>220.96199999999999</v>
      </c>
      <c r="T133" s="20">
        <v>77.322000000000003</v>
      </c>
      <c r="U133" s="20">
        <v>143.304</v>
      </c>
      <c r="V133" s="20">
        <v>21.132999999999999</v>
      </c>
      <c r="W133" s="20">
        <v>249.066</v>
      </c>
      <c r="X133" s="20">
        <v>5.9029999999999996</v>
      </c>
      <c r="Y133" s="20">
        <v>256.30200000000002</v>
      </c>
      <c r="Z133" s="20">
        <v>24.893999999999998</v>
      </c>
      <c r="AA133" s="21">
        <v>282.44119999999998</v>
      </c>
      <c r="AB133" s="1"/>
      <c r="AC133" s="13">
        <f t="shared" si="20"/>
        <v>4.1773443336734495E-2</v>
      </c>
      <c r="AD133" s="13">
        <f t="shared" si="28"/>
        <v>0.19167451375133943</v>
      </c>
      <c r="AE133" s="13">
        <f t="shared" si="21"/>
        <v>5.8558980605272204E-2</v>
      </c>
      <c r="AF133" s="13">
        <f t="shared" si="29"/>
        <v>0.80832548624866063</v>
      </c>
      <c r="AG133" s="13">
        <f t="shared" si="22"/>
        <v>5.5341620911270255E-2</v>
      </c>
      <c r="AH133" s="13">
        <f t="shared" si="23"/>
        <v>30.796999999999997</v>
      </c>
      <c r="AI133" s="1"/>
      <c r="AJ133" s="10">
        <f t="shared" si="19"/>
        <v>40329</v>
      </c>
      <c r="AK133" s="14">
        <f t="shared" si="24"/>
        <v>6.3399480124256793E-2</v>
      </c>
      <c r="AL133" s="14">
        <f t="shared" si="30"/>
        <v>5.5341620911270255E-2</v>
      </c>
      <c r="AM133" s="14">
        <f t="shared" si="25"/>
        <v>-0.10456313522105043</v>
      </c>
      <c r="AN133" s="1"/>
      <c r="AO133" s="15">
        <f t="shared" si="26"/>
        <v>0.39829543984894333</v>
      </c>
      <c r="AP133" s="15">
        <f t="shared" si="27"/>
        <v>0.27331160601122578</v>
      </c>
      <c r="AQ133" s="15">
        <f t="shared" si="32"/>
        <v>0.32839295413983094</v>
      </c>
      <c r="AR133" s="1"/>
      <c r="AS133" s="11">
        <f t="shared" si="33"/>
        <v>40329</v>
      </c>
      <c r="AT133" s="12">
        <f t="shared" si="33"/>
        <v>6.3399480124256793E-2</v>
      </c>
      <c r="AU133" s="12">
        <f t="shared" si="34"/>
        <v>2.2042315242807867E-2</v>
      </c>
      <c r="AV133" s="12">
        <f t="shared" si="34"/>
        <v>-2.857831841683426E-2</v>
      </c>
      <c r="AW133" s="12">
        <f t="shared" si="31"/>
        <v>6.9935483298283196E-2</v>
      </c>
      <c r="AX133" s="1"/>
    </row>
    <row r="134" spans="1:50" x14ac:dyDescent="0.3">
      <c r="A134" s="16" t="s">
        <v>189</v>
      </c>
      <c r="P134" s="1"/>
      <c r="Q134" s="16" t="s">
        <v>189</v>
      </c>
      <c r="R134" s="19">
        <v>40359</v>
      </c>
      <c r="S134" s="20">
        <v>221.19399999999999</v>
      </c>
      <c r="T134" s="20">
        <v>77.423000000000002</v>
      </c>
      <c r="U134" s="20">
        <v>143.34200000000001</v>
      </c>
      <c r="V134" s="20">
        <v>21.077999999999999</v>
      </c>
      <c r="W134" s="20">
        <v>249.327</v>
      </c>
      <c r="X134" s="20">
        <v>5.9109999999999996</v>
      </c>
      <c r="Y134" s="20">
        <v>256.447</v>
      </c>
      <c r="Z134" s="20">
        <v>24.936</v>
      </c>
      <c r="AA134" s="21">
        <v>283.05520000000001</v>
      </c>
      <c r="AB134" s="1"/>
      <c r="AC134" s="13">
        <f t="shared" si="20"/>
        <v>0.10479150104791835</v>
      </c>
      <c r="AD134" s="13">
        <f t="shared" si="28"/>
        <v>0.19162317243167892</v>
      </c>
      <c r="AE134" s="13">
        <f t="shared" si="21"/>
        <v>5.6573885494448639E-2</v>
      </c>
      <c r="AF134" s="13">
        <f t="shared" si="29"/>
        <v>0.80837682756832108</v>
      </c>
      <c r="AG134" s="13">
        <f t="shared" si="22"/>
        <v>6.5813497953895572E-2</v>
      </c>
      <c r="AH134" s="13">
        <f t="shared" si="23"/>
        <v>30.847000000000001</v>
      </c>
      <c r="AI134" s="1"/>
      <c r="AJ134" s="10">
        <f t="shared" si="19"/>
        <v>40359</v>
      </c>
      <c r="AK134" s="14">
        <f t="shared" si="24"/>
        <v>0.10499542907830275</v>
      </c>
      <c r="AL134" s="14">
        <f t="shared" si="30"/>
        <v>6.5813497953895572E-2</v>
      </c>
      <c r="AM134" s="14">
        <f t="shared" si="25"/>
        <v>2.6517054653052891E-2</v>
      </c>
      <c r="AN134" s="1"/>
      <c r="AO134" s="15">
        <f t="shared" si="26"/>
        <v>0.39842165764695248</v>
      </c>
      <c r="AP134" s="15">
        <f t="shared" si="27"/>
        <v>0.27224468181289796</v>
      </c>
      <c r="AQ134" s="15">
        <f t="shared" si="32"/>
        <v>0.32933366054014956</v>
      </c>
      <c r="AR134" s="1"/>
      <c r="AS134" s="11">
        <f t="shared" si="33"/>
        <v>40359</v>
      </c>
      <c r="AT134" s="12">
        <f t="shared" si="33"/>
        <v>0.10499542907830275</v>
      </c>
      <c r="AU134" s="12">
        <f t="shared" si="34"/>
        <v>2.6221522950335387E-2</v>
      </c>
      <c r="AV134" s="12">
        <f t="shared" si="34"/>
        <v>7.2191271066356097E-3</v>
      </c>
      <c r="AW134" s="12">
        <f t="shared" si="31"/>
        <v>7.1554779021331755E-2</v>
      </c>
      <c r="AX134" s="1"/>
    </row>
    <row r="135" spans="1:50" x14ac:dyDescent="0.3">
      <c r="A135" s="16" t="s">
        <v>190</v>
      </c>
      <c r="P135" s="1"/>
      <c r="Q135" s="16" t="s">
        <v>190</v>
      </c>
      <c r="R135" s="19">
        <v>40390</v>
      </c>
      <c r="S135" s="20">
        <v>221.363</v>
      </c>
      <c r="T135" s="20">
        <v>77.403999999999996</v>
      </c>
      <c r="U135" s="20">
        <v>143.33600000000001</v>
      </c>
      <c r="V135" s="20">
        <v>20.998000000000001</v>
      </c>
      <c r="W135" s="20">
        <v>249.458</v>
      </c>
      <c r="X135" s="20">
        <v>5.9130000000000003</v>
      </c>
      <c r="Y135" s="20">
        <v>256.55200000000002</v>
      </c>
      <c r="Z135" s="20">
        <v>24.934999999999999</v>
      </c>
      <c r="AA135" s="21">
        <v>283.57380000000001</v>
      </c>
      <c r="AB135" s="1"/>
      <c r="AC135" s="13">
        <f t="shared" si="20"/>
        <v>5.2541441560682856E-2</v>
      </c>
      <c r="AD135" s="13">
        <f t="shared" si="28"/>
        <v>0.19168179460580914</v>
      </c>
      <c r="AE135" s="13">
        <f t="shared" si="21"/>
        <v>4.0944132705789116E-2</v>
      </c>
      <c r="AF135" s="13">
        <f t="shared" si="29"/>
        <v>0.80831820539419086</v>
      </c>
      <c r="AG135" s="13">
        <f t="shared" si="22"/>
        <v>4.316712567969299E-2</v>
      </c>
      <c r="AH135" s="13">
        <f t="shared" si="23"/>
        <v>30.847999999999999</v>
      </c>
      <c r="AI135" s="1"/>
      <c r="AJ135" s="10">
        <f t="shared" si="19"/>
        <v>40390</v>
      </c>
      <c r="AK135" s="14">
        <f t="shared" si="24"/>
        <v>7.6403519082801144E-2</v>
      </c>
      <c r="AL135" s="14">
        <f t="shared" si="30"/>
        <v>4.316712567969299E-2</v>
      </c>
      <c r="AM135" s="14">
        <f t="shared" si="25"/>
        <v>-4.1857934171423772E-3</v>
      </c>
      <c r="AN135" s="1"/>
      <c r="AO135" s="15">
        <f t="shared" si="26"/>
        <v>0.39853237558782495</v>
      </c>
      <c r="AP135" s="15">
        <f t="shared" si="27"/>
        <v>0.27127797013074262</v>
      </c>
      <c r="AQ135" s="15">
        <f t="shared" si="32"/>
        <v>0.33018965428143243</v>
      </c>
      <c r="AR135" s="1"/>
      <c r="AS135" s="11">
        <f t="shared" si="33"/>
        <v>40390</v>
      </c>
      <c r="AT135" s="12">
        <f t="shared" si="33"/>
        <v>7.6403519082801144E-2</v>
      </c>
      <c r="AU135" s="12">
        <f t="shared" si="34"/>
        <v>1.720349714442625E-2</v>
      </c>
      <c r="AV135" s="12">
        <f t="shared" si="34"/>
        <v>-1.135513541589009E-3</v>
      </c>
      <c r="AW135" s="12">
        <f t="shared" si="31"/>
        <v>6.0335535479963905E-2</v>
      </c>
      <c r="AX135" s="1"/>
    </row>
    <row r="136" spans="1:50" x14ac:dyDescent="0.3">
      <c r="A136" s="16" t="s">
        <v>191</v>
      </c>
      <c r="P136" s="1"/>
      <c r="Q136" s="16" t="s">
        <v>191</v>
      </c>
      <c r="R136" s="19">
        <v>40421</v>
      </c>
      <c r="S136" s="20">
        <v>221.50899999999999</v>
      </c>
      <c r="T136" s="20">
        <v>77.400000000000006</v>
      </c>
      <c r="U136" s="20">
        <v>143.41300000000001</v>
      </c>
      <c r="V136" s="20">
        <v>21.02</v>
      </c>
      <c r="W136" s="20">
        <v>249.346</v>
      </c>
      <c r="X136" s="20">
        <v>5.9020000000000001</v>
      </c>
      <c r="Y136" s="20">
        <v>256.57400000000001</v>
      </c>
      <c r="Z136" s="20">
        <v>24.911999999999999</v>
      </c>
      <c r="AA136" s="21">
        <v>284.02199999999999</v>
      </c>
      <c r="AB136" s="1"/>
      <c r="AC136" s="13">
        <f t="shared" si="20"/>
        <v>-4.4897337427540762E-2</v>
      </c>
      <c r="AD136" s="13">
        <f t="shared" si="28"/>
        <v>0.19153631466216656</v>
      </c>
      <c r="AE136" s="13">
        <f t="shared" si="21"/>
        <v>8.5752595964994072E-3</v>
      </c>
      <c r="AF136" s="13">
        <f t="shared" si="29"/>
        <v>0.80846368533783342</v>
      </c>
      <c r="AG136" s="13">
        <f t="shared" si="22"/>
        <v>-1.6666845729003815E-3</v>
      </c>
      <c r="AH136" s="13">
        <f t="shared" si="23"/>
        <v>30.814</v>
      </c>
      <c r="AI136" s="1"/>
      <c r="AJ136" s="10">
        <f t="shared" si="19"/>
        <v>40421</v>
      </c>
      <c r="AK136" s="14">
        <f t="shared" si="24"/>
        <v>6.5955015065745679E-2</v>
      </c>
      <c r="AL136" s="14">
        <f t="shared" si="30"/>
        <v>-1.6666845729003815E-3</v>
      </c>
      <c r="AM136" s="14">
        <f t="shared" si="25"/>
        <v>5.3719930791983991E-2</v>
      </c>
      <c r="AN136" s="1"/>
      <c r="AO136" s="15">
        <f t="shared" si="26"/>
        <v>0.39811369509043926</v>
      </c>
      <c r="AP136" s="15">
        <f t="shared" si="27"/>
        <v>0.27157622739018084</v>
      </c>
      <c r="AQ136" s="15">
        <f t="shared" si="32"/>
        <v>0.33031007751937991</v>
      </c>
      <c r="AR136" s="1"/>
      <c r="AS136" s="11">
        <f t="shared" si="33"/>
        <v>40421</v>
      </c>
      <c r="AT136" s="12">
        <f t="shared" si="33"/>
        <v>6.5955015065745679E-2</v>
      </c>
      <c r="AU136" s="12">
        <f t="shared" si="34"/>
        <v>-6.6352995386760149E-4</v>
      </c>
      <c r="AV136" s="12">
        <f t="shared" si="34"/>
        <v>1.4589056140148621E-2</v>
      </c>
      <c r="AW136" s="12">
        <f t="shared" si="31"/>
        <v>5.2029488879464666E-2</v>
      </c>
      <c r="AX136" s="1"/>
    </row>
    <row r="137" spans="1:50" x14ac:dyDescent="0.3">
      <c r="A137" s="16" t="s">
        <v>192</v>
      </c>
      <c r="P137" s="1"/>
      <c r="Q137" s="16" t="s">
        <v>192</v>
      </c>
      <c r="R137" s="19">
        <v>40451</v>
      </c>
      <c r="S137" s="20">
        <v>221.71100000000001</v>
      </c>
      <c r="T137" s="20">
        <v>77.478999999999999</v>
      </c>
      <c r="U137" s="20">
        <v>143.51</v>
      </c>
      <c r="V137" s="20">
        <v>21.103999999999999</v>
      </c>
      <c r="W137" s="20">
        <v>249.66300000000001</v>
      </c>
      <c r="X137" s="20">
        <v>5.907</v>
      </c>
      <c r="Y137" s="20">
        <v>256.68599999999998</v>
      </c>
      <c r="Z137" s="20">
        <v>24.905000000000001</v>
      </c>
      <c r="AA137" s="21">
        <v>284.44260000000003</v>
      </c>
      <c r="AB137" s="1"/>
      <c r="AC137" s="13">
        <f t="shared" si="20"/>
        <v>0.12713257882621676</v>
      </c>
      <c r="AD137" s="13">
        <f t="shared" si="28"/>
        <v>0.19171102167986498</v>
      </c>
      <c r="AE137" s="13">
        <f t="shared" si="21"/>
        <v>4.3652123753767924E-2</v>
      </c>
      <c r="AF137" s="13">
        <f t="shared" si="29"/>
        <v>0.80828897832013502</v>
      </c>
      <c r="AG137" s="13">
        <f t="shared" si="22"/>
        <v>5.9656247086007155E-2</v>
      </c>
      <c r="AH137" s="13">
        <f t="shared" si="23"/>
        <v>30.812000000000001</v>
      </c>
      <c r="AI137" s="1"/>
      <c r="AJ137" s="10">
        <f t="shared" ref="AJ137:AJ200" si="35">R137</f>
        <v>40451</v>
      </c>
      <c r="AK137" s="14">
        <f t="shared" si="24"/>
        <v>9.1192682915830325E-2</v>
      </c>
      <c r="AL137" s="14">
        <f t="shared" si="30"/>
        <v>5.9656247086007155E-2</v>
      </c>
      <c r="AM137" s="14">
        <f t="shared" si="25"/>
        <v>6.7636825113469468E-2</v>
      </c>
      <c r="AN137" s="1"/>
      <c r="AO137" s="15">
        <f t="shared" si="26"/>
        <v>0.3976819525290724</v>
      </c>
      <c r="AP137" s="15">
        <f t="shared" si="27"/>
        <v>0.27238348455710581</v>
      </c>
      <c r="AQ137" s="15">
        <f t="shared" si="32"/>
        <v>0.32993456291382173</v>
      </c>
      <c r="AR137" s="1"/>
      <c r="AS137" s="11">
        <f t="shared" si="33"/>
        <v>40451</v>
      </c>
      <c r="AT137" s="12">
        <f t="shared" si="33"/>
        <v>9.1192682915830325E-2</v>
      </c>
      <c r="AU137" s="12">
        <f t="shared" si="34"/>
        <v>2.372421282172011E-2</v>
      </c>
      <c r="AV137" s="12">
        <f t="shared" si="34"/>
        <v>1.8423154108786376E-2</v>
      </c>
      <c r="AW137" s="12">
        <f t="shared" si="31"/>
        <v>4.9045315985323842E-2</v>
      </c>
      <c r="AX137" s="1"/>
    </row>
    <row r="138" spans="1:50" x14ac:dyDescent="0.3">
      <c r="A138" s="16" t="s">
        <v>193</v>
      </c>
      <c r="P138" s="1"/>
      <c r="Q138" s="16" t="s">
        <v>193</v>
      </c>
      <c r="R138" s="19">
        <v>40482</v>
      </c>
      <c r="S138" s="20">
        <v>221.83</v>
      </c>
      <c r="T138" s="20">
        <v>77.442999999999998</v>
      </c>
      <c r="U138" s="20">
        <v>143.47300000000001</v>
      </c>
      <c r="V138" s="20">
        <v>21.102</v>
      </c>
      <c r="W138" s="20">
        <v>249.66</v>
      </c>
      <c r="X138" s="20">
        <v>5.9050000000000002</v>
      </c>
      <c r="Y138" s="20">
        <v>256.83300000000003</v>
      </c>
      <c r="Z138" s="20">
        <v>24.896999999999998</v>
      </c>
      <c r="AA138" s="21">
        <v>284.80950000000001</v>
      </c>
      <c r="AB138" s="1"/>
      <c r="AC138" s="13">
        <f t="shared" ref="AC138:AC201" si="36">(W138/W137 - 1)*100</f>
        <v>-1.2016197834752163E-3</v>
      </c>
      <c r="AD138" s="13">
        <f t="shared" si="28"/>
        <v>0.19170833062788131</v>
      </c>
      <c r="AE138" s="13">
        <f t="shared" ref="AE138:AE201" si="37">(Y138/Y137-1)*100</f>
        <v>5.7268413548094976E-2</v>
      </c>
      <c r="AF138" s="13">
        <f t="shared" si="29"/>
        <v>0.8082916693721186</v>
      </c>
      <c r="AG138" s="13">
        <f t="shared" ref="AG138:AG201" si="38">AC138*AD138+AE138*AF138</f>
        <v>4.6059221066343074E-2</v>
      </c>
      <c r="AH138" s="13">
        <f t="shared" ref="AH138:AH201" si="39">X138+Z138</f>
        <v>30.802</v>
      </c>
      <c r="AI138" s="1"/>
      <c r="AJ138" s="10">
        <f t="shared" si="35"/>
        <v>40482</v>
      </c>
      <c r="AK138" s="14">
        <f t="shared" ref="AK138:AK201" si="40">(S138-S137)/S137*100</f>
        <v>5.3673475831149453E-2</v>
      </c>
      <c r="AL138" s="14">
        <f t="shared" si="30"/>
        <v>4.6059221066343074E-2</v>
      </c>
      <c r="AM138" s="14">
        <f t="shared" ref="AM138:AM201" si="41">(U138-U137)/U137*100</f>
        <v>-2.57821754581407E-2</v>
      </c>
      <c r="AN138" s="1"/>
      <c r="AO138" s="15">
        <f t="shared" ref="AO138:AO201" si="42">AH138/T138</f>
        <v>0.39773769094688999</v>
      </c>
      <c r="AP138" s="15">
        <f t="shared" ref="AP138:AP201" si="43">V138/T138</f>
        <v>0.27248427875986209</v>
      </c>
      <c r="AQ138" s="15">
        <f t="shared" si="32"/>
        <v>0.32977803029324793</v>
      </c>
      <c r="AR138" s="1"/>
      <c r="AS138" s="11">
        <f t="shared" si="33"/>
        <v>40482</v>
      </c>
      <c r="AT138" s="12">
        <f t="shared" si="33"/>
        <v>5.3673475831149453E-2</v>
      </c>
      <c r="AU138" s="12">
        <f t="shared" si="34"/>
        <v>1.8319488233739648E-2</v>
      </c>
      <c r="AV138" s="12">
        <f t="shared" si="34"/>
        <v>-7.0252374845716859E-3</v>
      </c>
      <c r="AW138" s="12">
        <f t="shared" si="31"/>
        <v>4.2379225081981491E-2</v>
      </c>
      <c r="AX138" s="1"/>
    </row>
    <row r="139" spans="1:50" x14ac:dyDescent="0.3">
      <c r="A139" s="16" t="s">
        <v>194</v>
      </c>
      <c r="P139" s="1"/>
      <c r="Q139" s="16" t="s">
        <v>194</v>
      </c>
      <c r="R139" s="19">
        <v>40512</v>
      </c>
      <c r="S139" s="20">
        <v>222.149</v>
      </c>
      <c r="T139" s="20">
        <v>77.41</v>
      </c>
      <c r="U139" s="20">
        <v>143.535</v>
      </c>
      <c r="V139" s="20">
        <v>21.029</v>
      </c>
      <c r="W139" s="20">
        <v>250.18199999999999</v>
      </c>
      <c r="X139" s="20">
        <v>5.9189999999999996</v>
      </c>
      <c r="Y139" s="20">
        <v>257.11</v>
      </c>
      <c r="Z139" s="20">
        <v>24.922999999999998</v>
      </c>
      <c r="AA139" s="21">
        <v>285.5093</v>
      </c>
      <c r="AB139" s="1"/>
      <c r="AC139" s="13">
        <f t="shared" si="36"/>
        <v>0.20908435472242193</v>
      </c>
      <c r="AD139" s="13">
        <f t="shared" ref="AD139:AD202" si="44">$X139/($X139+$Z139)</f>
        <v>0.19191362427858116</v>
      </c>
      <c r="AE139" s="13">
        <f t="shared" si="37"/>
        <v>0.1078521841040514</v>
      </c>
      <c r="AF139" s="13">
        <f t="shared" ref="AF139:AF202" si="45">$Z139/($X139+$Z139)</f>
        <v>0.80808637572141884</v>
      </c>
      <c r="AG139" s="13">
        <f t="shared" si="38"/>
        <v>0.12728001686101059</v>
      </c>
      <c r="AH139" s="13">
        <f t="shared" si="39"/>
        <v>30.841999999999999</v>
      </c>
      <c r="AI139" s="1"/>
      <c r="AJ139" s="10">
        <f t="shared" si="35"/>
        <v>40512</v>
      </c>
      <c r="AK139" s="14">
        <f t="shared" si="40"/>
        <v>0.14380381373123038</v>
      </c>
      <c r="AL139" s="14">
        <f t="shared" ref="AL139:AL202" si="46">AG139</f>
        <v>0.12728001686101059</v>
      </c>
      <c r="AM139" s="14">
        <f t="shared" si="41"/>
        <v>4.3213705714652509E-2</v>
      </c>
      <c r="AN139" s="1"/>
      <c r="AO139" s="15">
        <f t="shared" si="42"/>
        <v>0.39842397623046116</v>
      </c>
      <c r="AP139" s="15">
        <f t="shared" si="43"/>
        <v>0.2716574086035396</v>
      </c>
      <c r="AQ139" s="15">
        <f t="shared" si="32"/>
        <v>0.32991861516599919</v>
      </c>
      <c r="AR139" s="1"/>
      <c r="AS139" s="11">
        <f t="shared" si="33"/>
        <v>40512</v>
      </c>
      <c r="AT139" s="12">
        <f t="shared" si="33"/>
        <v>0.14380381373123038</v>
      </c>
      <c r="AU139" s="12">
        <f t="shared" si="34"/>
        <v>5.071141041244398E-2</v>
      </c>
      <c r="AV139" s="12">
        <f t="shared" si="34"/>
        <v>1.173932331059847E-2</v>
      </c>
      <c r="AW139" s="12">
        <f t="shared" ref="AW139:AW202" si="47">AT139-AU139-AV139</f>
        <v>8.1353080008187931E-2</v>
      </c>
      <c r="AX139" s="1"/>
    </row>
    <row r="140" spans="1:50" x14ac:dyDescent="0.3">
      <c r="A140" s="16" t="s">
        <v>195</v>
      </c>
      <c r="P140" s="1"/>
      <c r="Q140" s="16" t="s">
        <v>195</v>
      </c>
      <c r="R140" s="19">
        <v>40543</v>
      </c>
      <c r="S140" s="20">
        <v>222.34299999999999</v>
      </c>
      <c r="T140" s="20">
        <v>77.179000000000002</v>
      </c>
      <c r="U140" s="20">
        <v>143.602</v>
      </c>
      <c r="V140" s="20">
        <v>20.882000000000001</v>
      </c>
      <c r="W140" s="20">
        <v>250.64099999999999</v>
      </c>
      <c r="X140" s="20">
        <v>5.9249999999999998</v>
      </c>
      <c r="Y140" s="20">
        <v>257.334</v>
      </c>
      <c r="Z140" s="20">
        <v>24.905000000000001</v>
      </c>
      <c r="AA140" s="21">
        <v>285.79250000000002</v>
      </c>
      <c r="AB140" s="1"/>
      <c r="AC140" s="13">
        <f t="shared" si="36"/>
        <v>0.1834664364342764</v>
      </c>
      <c r="AD140" s="13">
        <f t="shared" si="44"/>
        <v>0.19218293869607522</v>
      </c>
      <c r="AE140" s="13">
        <f t="shared" si="37"/>
        <v>8.7122243397752541E-2</v>
      </c>
      <c r="AF140" s="13">
        <f t="shared" si="45"/>
        <v>0.80781706130392472</v>
      </c>
      <c r="AG140" s="13">
        <f t="shared" si="38"/>
        <v>0.10563795354181363</v>
      </c>
      <c r="AH140" s="13">
        <f t="shared" si="39"/>
        <v>30.830000000000002</v>
      </c>
      <c r="AI140" s="1"/>
      <c r="AJ140" s="10">
        <f t="shared" si="35"/>
        <v>40543</v>
      </c>
      <c r="AK140" s="14">
        <f t="shared" si="40"/>
        <v>8.7328774831301692E-2</v>
      </c>
      <c r="AL140" s="14">
        <f t="shared" si="46"/>
        <v>0.10563795354181363</v>
      </c>
      <c r="AM140" s="14">
        <f t="shared" si="41"/>
        <v>4.6678510467835214E-2</v>
      </c>
      <c r="AN140" s="1"/>
      <c r="AO140" s="15">
        <f t="shared" si="42"/>
        <v>0.39946099327537282</v>
      </c>
      <c r="AP140" s="15">
        <f t="shared" si="43"/>
        <v>0.27056582749193436</v>
      </c>
      <c r="AQ140" s="15">
        <f t="shared" si="32"/>
        <v>0.32997317923269276</v>
      </c>
      <c r="AR140" s="1"/>
      <c r="AS140" s="11">
        <f t="shared" si="33"/>
        <v>40543</v>
      </c>
      <c r="AT140" s="12">
        <f t="shared" si="33"/>
        <v>8.7328774831301692E-2</v>
      </c>
      <c r="AU140" s="12">
        <f t="shared" si="34"/>
        <v>4.2198241849390562E-2</v>
      </c>
      <c r="AV140" s="12">
        <f t="shared" si="34"/>
        <v>1.2629609810820754E-2</v>
      </c>
      <c r="AW140" s="12">
        <f t="shared" si="47"/>
        <v>3.2500923171090379E-2</v>
      </c>
      <c r="AX140" s="1"/>
    </row>
    <row r="141" spans="1:50" x14ac:dyDescent="0.3">
      <c r="A141" s="16" t="s">
        <v>196</v>
      </c>
      <c r="P141" s="1"/>
      <c r="Q141" s="16" t="s">
        <v>196</v>
      </c>
      <c r="R141" s="19">
        <v>40574</v>
      </c>
      <c r="S141" s="20">
        <v>222.803</v>
      </c>
      <c r="T141" s="20">
        <v>76.944999999999993</v>
      </c>
      <c r="U141" s="20">
        <v>143.911</v>
      </c>
      <c r="V141" s="20">
        <v>20.785</v>
      </c>
      <c r="W141" s="20">
        <v>251.142</v>
      </c>
      <c r="X141" s="20">
        <v>5.91</v>
      </c>
      <c r="Y141" s="20">
        <v>257.62</v>
      </c>
      <c r="Z141" s="20">
        <v>24.818000000000001</v>
      </c>
      <c r="AA141" s="21">
        <v>286.61450000000002</v>
      </c>
      <c r="AB141" s="1"/>
      <c r="AC141" s="13">
        <f t="shared" si="36"/>
        <v>0.1998874884795443</v>
      </c>
      <c r="AD141" s="13">
        <f t="shared" si="44"/>
        <v>0.19233272585264255</v>
      </c>
      <c r="AE141" s="13">
        <f t="shared" si="37"/>
        <v>0.11113960844661985</v>
      </c>
      <c r="AF141" s="13">
        <f t="shared" si="45"/>
        <v>0.80766727414735751</v>
      </c>
      <c r="AG141" s="13">
        <f t="shared" si="38"/>
        <v>0.12820873012699552</v>
      </c>
      <c r="AH141" s="13">
        <f t="shared" si="39"/>
        <v>30.728000000000002</v>
      </c>
      <c r="AI141" s="1"/>
      <c r="AJ141" s="10">
        <f t="shared" si="35"/>
        <v>40574</v>
      </c>
      <c r="AK141" s="14">
        <f t="shared" si="40"/>
        <v>0.20688755661298444</v>
      </c>
      <c r="AL141" s="14">
        <f t="shared" si="46"/>
        <v>0.12820873012699552</v>
      </c>
      <c r="AM141" s="14">
        <f t="shared" si="41"/>
        <v>0.21517806158688424</v>
      </c>
      <c r="AN141" s="1"/>
      <c r="AO141" s="15">
        <f t="shared" si="42"/>
        <v>0.39935018519721882</v>
      </c>
      <c r="AP141" s="15">
        <f t="shared" si="43"/>
        <v>0.2701280135161479</v>
      </c>
      <c r="AQ141" s="15">
        <f t="shared" si="32"/>
        <v>0.33052180128663333</v>
      </c>
      <c r="AR141" s="1"/>
      <c r="AS141" s="11">
        <f t="shared" si="33"/>
        <v>40574</v>
      </c>
      <c r="AT141" s="12">
        <f t="shared" si="33"/>
        <v>0.20688755661298444</v>
      </c>
      <c r="AU141" s="12">
        <f t="shared" si="34"/>
        <v>5.1200180120115908E-2</v>
      </c>
      <c r="AV141" s="12">
        <f t="shared" si="34"/>
        <v>5.8125622328720372E-2</v>
      </c>
      <c r="AW141" s="12">
        <f t="shared" si="47"/>
        <v>9.7561754164148168E-2</v>
      </c>
      <c r="AX141" s="1"/>
    </row>
    <row r="142" spans="1:50" x14ac:dyDescent="0.3">
      <c r="A142" s="16" t="s">
        <v>197</v>
      </c>
      <c r="P142" s="1"/>
      <c r="Q142" s="16" t="s">
        <v>197</v>
      </c>
      <c r="R142" s="19">
        <v>40602</v>
      </c>
      <c r="S142" s="20">
        <v>223.21299999999999</v>
      </c>
      <c r="T142" s="20">
        <v>76.855000000000004</v>
      </c>
      <c r="U142" s="20">
        <v>144.17099999999999</v>
      </c>
      <c r="V142" s="20">
        <v>20.809000000000001</v>
      </c>
      <c r="W142" s="20">
        <v>251.51599999999999</v>
      </c>
      <c r="X142" s="20">
        <v>5.8879999999999999</v>
      </c>
      <c r="Y142" s="20">
        <v>257.98500000000001</v>
      </c>
      <c r="Z142" s="20">
        <v>24.725000000000001</v>
      </c>
      <c r="AA142" s="21">
        <v>287.29309999999998</v>
      </c>
      <c r="AB142" s="1"/>
      <c r="AC142" s="13">
        <f t="shared" si="36"/>
        <v>0.14891973465209762</v>
      </c>
      <c r="AD142" s="13">
        <f t="shared" si="44"/>
        <v>0.19233658903080392</v>
      </c>
      <c r="AE142" s="13">
        <f t="shared" si="37"/>
        <v>0.14168154646378994</v>
      </c>
      <c r="AF142" s="13">
        <f t="shared" si="45"/>
        <v>0.80766341096919614</v>
      </c>
      <c r="AG142" s="13">
        <f t="shared" si="38"/>
        <v>0.14307371489069209</v>
      </c>
      <c r="AH142" s="13">
        <f t="shared" si="39"/>
        <v>30.613</v>
      </c>
      <c r="AI142" s="1"/>
      <c r="AJ142" s="10">
        <f t="shared" si="35"/>
        <v>40602</v>
      </c>
      <c r="AK142" s="14">
        <f t="shared" si="40"/>
        <v>0.18401906617056168</v>
      </c>
      <c r="AL142" s="14">
        <f t="shared" si="46"/>
        <v>0.14307371489069209</v>
      </c>
      <c r="AM142" s="14">
        <f t="shared" si="41"/>
        <v>0.18066721793329968</v>
      </c>
      <c r="AN142" s="1"/>
      <c r="AO142" s="15">
        <f t="shared" si="42"/>
        <v>0.39832151454036818</v>
      </c>
      <c r="AP142" s="15">
        <f t="shared" si="43"/>
        <v>0.2707566196083534</v>
      </c>
      <c r="AQ142" s="15">
        <f t="shared" si="32"/>
        <v>0.33092186585127847</v>
      </c>
      <c r="AR142" s="1"/>
      <c r="AS142" s="11">
        <f t="shared" si="33"/>
        <v>40602</v>
      </c>
      <c r="AT142" s="12">
        <f t="shared" si="33"/>
        <v>0.18401906617056168</v>
      </c>
      <c r="AU142" s="12">
        <f t="shared" si="34"/>
        <v>5.6989338806177306E-2</v>
      </c>
      <c r="AV142" s="12">
        <f t="shared" si="34"/>
        <v>4.8916845201665907E-2</v>
      </c>
      <c r="AW142" s="12">
        <f t="shared" si="47"/>
        <v>7.8112882162718486E-2</v>
      </c>
      <c r="AX142" s="1"/>
    </row>
    <row r="143" spans="1:50" x14ac:dyDescent="0.3">
      <c r="A143" s="16" t="s">
        <v>198</v>
      </c>
      <c r="P143" s="1"/>
      <c r="Q143" s="16" t="s">
        <v>198</v>
      </c>
      <c r="R143" s="19">
        <v>40633</v>
      </c>
      <c r="S143" s="20">
        <v>223.45400000000001</v>
      </c>
      <c r="T143" s="20">
        <v>76.344999999999999</v>
      </c>
      <c r="U143" s="20">
        <v>144.298</v>
      </c>
      <c r="V143" s="20">
        <v>20.74</v>
      </c>
      <c r="W143" s="20">
        <v>251.905</v>
      </c>
      <c r="X143" s="20">
        <v>5.8380000000000001</v>
      </c>
      <c r="Y143" s="20">
        <v>258.20699999999999</v>
      </c>
      <c r="Z143" s="20">
        <v>24.504000000000001</v>
      </c>
      <c r="AA143" s="21">
        <v>287.80470000000003</v>
      </c>
      <c r="AB143" s="1"/>
      <c r="AC143" s="13">
        <f t="shared" si="36"/>
        <v>0.15466212885064667</v>
      </c>
      <c r="AD143" s="13">
        <f t="shared" si="44"/>
        <v>0.19240656515720783</v>
      </c>
      <c r="AE143" s="13">
        <f t="shared" si="37"/>
        <v>8.6051514622931258E-2</v>
      </c>
      <c r="AF143" s="13">
        <f t="shared" si="45"/>
        <v>0.80759343484279211</v>
      </c>
      <c r="AG143" s="13">
        <f t="shared" si="38"/>
        <v>9.9252647239812239E-2</v>
      </c>
      <c r="AH143" s="13">
        <f t="shared" si="39"/>
        <v>30.342000000000002</v>
      </c>
      <c r="AI143" s="1"/>
      <c r="AJ143" s="10">
        <f t="shared" si="35"/>
        <v>40633</v>
      </c>
      <c r="AK143" s="14">
        <f t="shared" si="40"/>
        <v>0.10796862189926837</v>
      </c>
      <c r="AL143" s="14">
        <f t="shared" si="46"/>
        <v>9.9252647239812239E-2</v>
      </c>
      <c r="AM143" s="14">
        <f t="shared" si="41"/>
        <v>8.8089837762108575E-2</v>
      </c>
      <c r="AN143" s="1"/>
      <c r="AO143" s="15">
        <f t="shared" si="42"/>
        <v>0.39743270679153847</v>
      </c>
      <c r="AP143" s="15">
        <f t="shared" si="43"/>
        <v>0.27166153644639462</v>
      </c>
      <c r="AQ143" s="15">
        <f t="shared" si="32"/>
        <v>0.3309057567620669</v>
      </c>
      <c r="AR143" s="1"/>
      <c r="AS143" s="11">
        <f t="shared" si="33"/>
        <v>40633</v>
      </c>
      <c r="AT143" s="12">
        <f t="shared" si="33"/>
        <v>0.10796862189926837</v>
      </c>
      <c r="AU143" s="12">
        <f t="shared" si="34"/>
        <v>3.9446248248744299E-2</v>
      </c>
      <c r="AV143" s="12">
        <f t="shared" si="34"/>
        <v>2.3930620671768047E-2</v>
      </c>
      <c r="AW143" s="12">
        <f t="shared" si="47"/>
        <v>4.4591752978756033E-2</v>
      </c>
      <c r="AX143" s="1"/>
    </row>
    <row r="144" spans="1:50" x14ac:dyDescent="0.3">
      <c r="A144" s="16" t="s">
        <v>199</v>
      </c>
      <c r="P144" s="1"/>
      <c r="Q144" s="16" t="s">
        <v>199</v>
      </c>
      <c r="R144" s="19">
        <v>40663</v>
      </c>
      <c r="S144" s="20">
        <v>223.727</v>
      </c>
      <c r="T144" s="20">
        <v>76.001000000000005</v>
      </c>
      <c r="U144" s="20">
        <v>144.50200000000001</v>
      </c>
      <c r="V144" s="20">
        <v>20.69</v>
      </c>
      <c r="W144" s="20">
        <v>252.203</v>
      </c>
      <c r="X144" s="20">
        <v>5.8029999999999999</v>
      </c>
      <c r="Y144" s="20">
        <v>258.43599999999998</v>
      </c>
      <c r="Z144" s="20">
        <v>24.36</v>
      </c>
      <c r="AA144" s="21">
        <v>288.14839999999998</v>
      </c>
      <c r="AB144" s="1"/>
      <c r="AC144" s="13">
        <f t="shared" si="36"/>
        <v>0.11829856493519308</v>
      </c>
      <c r="AD144" s="13">
        <f t="shared" si="44"/>
        <v>0.19238802506381991</v>
      </c>
      <c r="AE144" s="13">
        <f t="shared" si="37"/>
        <v>8.8688532843805845E-2</v>
      </c>
      <c r="AF144" s="13">
        <f t="shared" si="45"/>
        <v>0.80761197493618009</v>
      </c>
      <c r="AG144" s="13">
        <f t="shared" si="38"/>
        <v>9.4385148439944166E-2</v>
      </c>
      <c r="AH144" s="13">
        <f t="shared" si="39"/>
        <v>30.163</v>
      </c>
      <c r="AI144" s="1"/>
      <c r="AJ144" s="10">
        <f t="shared" si="35"/>
        <v>40663</v>
      </c>
      <c r="AK144" s="14">
        <f t="shared" si="40"/>
        <v>0.12217279619071314</v>
      </c>
      <c r="AL144" s="14">
        <f t="shared" si="46"/>
        <v>9.4385148439944166E-2</v>
      </c>
      <c r="AM144" s="14">
        <f t="shared" si="41"/>
        <v>0.14137410081914353</v>
      </c>
      <c r="AN144" s="1"/>
      <c r="AO144" s="15">
        <f t="shared" si="42"/>
        <v>0.39687635689004092</v>
      </c>
      <c r="AP144" s="15">
        <f t="shared" si="43"/>
        <v>0.27223326008868304</v>
      </c>
      <c r="AQ144" s="15">
        <f t="shared" si="32"/>
        <v>0.33089038302127605</v>
      </c>
      <c r="AR144" s="1"/>
      <c r="AS144" s="11">
        <f t="shared" si="33"/>
        <v>40663</v>
      </c>
      <c r="AT144" s="12">
        <f t="shared" si="33"/>
        <v>0.12217279619071314</v>
      </c>
      <c r="AU144" s="12">
        <f t="shared" si="34"/>
        <v>3.7459233857370766E-2</v>
      </c>
      <c r="AV144" s="12">
        <f t="shared" si="34"/>
        <v>3.84867323581016E-2</v>
      </c>
      <c r="AW144" s="12">
        <f t="shared" si="47"/>
        <v>4.6226829975240774E-2</v>
      </c>
      <c r="AX144" s="1"/>
    </row>
    <row r="145" spans="1:50" x14ac:dyDescent="0.3">
      <c r="A145" s="16" t="s">
        <v>200</v>
      </c>
      <c r="P145" s="1"/>
      <c r="Q145" s="16" t="s">
        <v>200</v>
      </c>
      <c r="R145" s="19">
        <v>40694</v>
      </c>
      <c r="S145" s="20">
        <v>224.17500000000001</v>
      </c>
      <c r="T145" s="20">
        <v>75.786000000000001</v>
      </c>
      <c r="U145" s="20">
        <v>145.054</v>
      </c>
      <c r="V145" s="20">
        <v>20.655999999999999</v>
      </c>
      <c r="W145" s="20">
        <v>252.584</v>
      </c>
      <c r="X145" s="20">
        <v>5.7789999999999999</v>
      </c>
      <c r="Y145" s="20">
        <v>258.73</v>
      </c>
      <c r="Z145" s="20">
        <v>24.263999999999999</v>
      </c>
      <c r="AA145" s="21">
        <v>288.5283</v>
      </c>
      <c r="AB145" s="1"/>
      <c r="AC145" s="13">
        <f t="shared" si="36"/>
        <v>0.15106878189394823</v>
      </c>
      <c r="AD145" s="13">
        <f t="shared" si="44"/>
        <v>0.19235762074360085</v>
      </c>
      <c r="AE145" s="13">
        <f t="shared" si="37"/>
        <v>0.11376124069404359</v>
      </c>
      <c r="AF145" s="13">
        <f t="shared" si="45"/>
        <v>0.80764237925639915</v>
      </c>
      <c r="AG145" s="13">
        <f t="shared" si="38"/>
        <v>0.12093763055505111</v>
      </c>
      <c r="AH145" s="13">
        <f t="shared" si="39"/>
        <v>30.042999999999999</v>
      </c>
      <c r="AI145" s="1"/>
      <c r="AJ145" s="10">
        <f t="shared" si="35"/>
        <v>40694</v>
      </c>
      <c r="AK145" s="14">
        <f t="shared" si="40"/>
        <v>0.2002440474328121</v>
      </c>
      <c r="AL145" s="14">
        <f t="shared" si="46"/>
        <v>0.12093763055505111</v>
      </c>
      <c r="AM145" s="14">
        <f t="shared" si="41"/>
        <v>0.38200163319538305</v>
      </c>
      <c r="AN145" s="1"/>
      <c r="AO145" s="15">
        <f t="shared" si="42"/>
        <v>0.3964188636423614</v>
      </c>
      <c r="AP145" s="15">
        <f t="shared" si="43"/>
        <v>0.27255693663737363</v>
      </c>
      <c r="AQ145" s="15">
        <f t="shared" si="32"/>
        <v>0.33102419972026498</v>
      </c>
      <c r="AR145" s="1"/>
      <c r="AS145" s="11">
        <f t="shared" si="33"/>
        <v>40694</v>
      </c>
      <c r="AT145" s="12">
        <f t="shared" si="33"/>
        <v>0.2002440474328121</v>
      </c>
      <c r="AU145" s="12">
        <f t="shared" si="34"/>
        <v>4.7941958076233082E-2</v>
      </c>
      <c r="AV145" s="12">
        <f t="shared" si="34"/>
        <v>0.10411719493420726</v>
      </c>
      <c r="AW145" s="12">
        <f t="shared" si="47"/>
        <v>4.8184894422371755E-2</v>
      </c>
      <c r="AX145" s="1"/>
    </row>
    <row r="146" spans="1:50" x14ac:dyDescent="0.3">
      <c r="A146" s="16" t="s">
        <v>201</v>
      </c>
      <c r="P146" s="1"/>
      <c r="Q146" s="16" t="s">
        <v>201</v>
      </c>
      <c r="R146" s="19">
        <v>40724</v>
      </c>
      <c r="S146" s="20">
        <v>224.697</v>
      </c>
      <c r="T146" s="20">
        <v>75.988</v>
      </c>
      <c r="U146" s="20">
        <v>145.55600000000001</v>
      </c>
      <c r="V146" s="20">
        <v>20.69</v>
      </c>
      <c r="W146" s="20">
        <v>252.98599999999999</v>
      </c>
      <c r="X146" s="20">
        <v>5.79</v>
      </c>
      <c r="Y146" s="20">
        <v>259.12799999999999</v>
      </c>
      <c r="Z146" s="20">
        <v>24.329000000000001</v>
      </c>
      <c r="AA146" s="21">
        <v>289.22859999999997</v>
      </c>
      <c r="AB146" s="1"/>
      <c r="AC146" s="13">
        <f t="shared" si="36"/>
        <v>0.15915497418679259</v>
      </c>
      <c r="AD146" s="13">
        <f t="shared" si="44"/>
        <v>0.19223745808293768</v>
      </c>
      <c r="AE146" s="13">
        <f t="shared" si="37"/>
        <v>0.15382831523207408</v>
      </c>
      <c r="AF146" s="13">
        <f t="shared" si="45"/>
        <v>0.80776254191706232</v>
      </c>
      <c r="AG146" s="13">
        <f t="shared" si="38"/>
        <v>0.15485229860960387</v>
      </c>
      <c r="AH146" s="13">
        <f t="shared" si="39"/>
        <v>30.119</v>
      </c>
      <c r="AI146" s="1"/>
      <c r="AJ146" s="10">
        <f t="shared" si="35"/>
        <v>40724</v>
      </c>
      <c r="AK146" s="14">
        <f t="shared" si="40"/>
        <v>0.23285379725660371</v>
      </c>
      <c r="AL146" s="14">
        <f t="shared" si="46"/>
        <v>0.15485229860960387</v>
      </c>
      <c r="AM146" s="14">
        <f t="shared" si="41"/>
        <v>0.34607801232645052</v>
      </c>
      <c r="AN146" s="1"/>
      <c r="AO146" s="15">
        <f t="shared" si="42"/>
        <v>0.39636521556035165</v>
      </c>
      <c r="AP146" s="15">
        <f t="shared" si="43"/>
        <v>0.272279833657946</v>
      </c>
      <c r="AQ146" s="15">
        <f t="shared" si="32"/>
        <v>0.33135495078170241</v>
      </c>
      <c r="AR146" s="1"/>
      <c r="AS146" s="11">
        <f t="shared" si="33"/>
        <v>40724</v>
      </c>
      <c r="AT146" s="12">
        <f t="shared" si="33"/>
        <v>0.23285379725660371</v>
      </c>
      <c r="AU146" s="12">
        <f t="shared" si="34"/>
        <v>6.1378064718411576E-2</v>
      </c>
      <c r="AV146" s="12">
        <f t="shared" si="34"/>
        <v>9.4230063628918531E-2</v>
      </c>
      <c r="AW146" s="12">
        <f t="shared" si="47"/>
        <v>7.7245668909273618E-2</v>
      </c>
      <c r="AX146" s="1"/>
    </row>
    <row r="147" spans="1:50" x14ac:dyDescent="0.3">
      <c r="A147" s="16" t="s">
        <v>202</v>
      </c>
      <c r="P147" s="1"/>
      <c r="Q147" s="16" t="s">
        <v>202</v>
      </c>
      <c r="R147" s="19">
        <v>40755</v>
      </c>
      <c r="S147" s="20">
        <v>225.21799999999999</v>
      </c>
      <c r="T147" s="20">
        <v>76.013000000000005</v>
      </c>
      <c r="U147" s="20">
        <v>145.816</v>
      </c>
      <c r="V147" s="20">
        <v>20.635000000000002</v>
      </c>
      <c r="W147" s="20">
        <v>253.423</v>
      </c>
      <c r="X147" s="20">
        <v>5.7960000000000003</v>
      </c>
      <c r="Y147" s="20">
        <v>259.71199999999999</v>
      </c>
      <c r="Z147" s="20">
        <v>24.361000000000001</v>
      </c>
      <c r="AA147" s="21">
        <v>290.02460000000002</v>
      </c>
      <c r="AB147" s="1"/>
      <c r="AC147" s="13">
        <f t="shared" si="36"/>
        <v>0.17273683128711248</v>
      </c>
      <c r="AD147" s="13">
        <f t="shared" si="44"/>
        <v>0.19219418377159533</v>
      </c>
      <c r="AE147" s="13">
        <f t="shared" si="37"/>
        <v>0.22537124509893758</v>
      </c>
      <c r="AF147" s="13">
        <f t="shared" si="45"/>
        <v>0.80780581622840475</v>
      </c>
      <c r="AG147" s="13">
        <f t="shared" si="38"/>
        <v>0.2152552168980775</v>
      </c>
      <c r="AH147" s="13">
        <f t="shared" si="39"/>
        <v>30.157</v>
      </c>
      <c r="AI147" s="1"/>
      <c r="AJ147" s="10">
        <f t="shared" si="35"/>
        <v>40755</v>
      </c>
      <c r="AK147" s="14">
        <f t="shared" si="40"/>
        <v>0.23186780419853695</v>
      </c>
      <c r="AL147" s="14">
        <f t="shared" si="46"/>
        <v>0.2152552168980775</v>
      </c>
      <c r="AM147" s="14">
        <f t="shared" si="41"/>
        <v>0.17862540877737151</v>
      </c>
      <c r="AN147" s="1"/>
      <c r="AO147" s="15">
        <f t="shared" si="42"/>
        <v>0.39673476905266203</v>
      </c>
      <c r="AP147" s="15">
        <f t="shared" si="43"/>
        <v>0.27146672279741624</v>
      </c>
      <c r="AQ147" s="15">
        <f t="shared" si="32"/>
        <v>0.33179850814992173</v>
      </c>
      <c r="AR147" s="1"/>
      <c r="AS147" s="11">
        <f t="shared" si="33"/>
        <v>40755</v>
      </c>
      <c r="AT147" s="12">
        <f t="shared" si="33"/>
        <v>0.23186780419853695</v>
      </c>
      <c r="AU147" s="12">
        <f t="shared" si="34"/>
        <v>8.5399228763439444E-2</v>
      </c>
      <c r="AV147" s="12">
        <f t="shared" si="34"/>
        <v>4.8490854329141873E-2</v>
      </c>
      <c r="AW147" s="12">
        <f t="shared" si="47"/>
        <v>9.7977721105955623E-2</v>
      </c>
      <c r="AX147" s="1"/>
    </row>
    <row r="148" spans="1:50" x14ac:dyDescent="0.3">
      <c r="A148" s="16" t="s">
        <v>203</v>
      </c>
      <c r="P148" s="1"/>
      <c r="Q148" s="16" t="s">
        <v>203</v>
      </c>
      <c r="R148" s="19">
        <v>40786</v>
      </c>
      <c r="S148" s="20">
        <v>225.86199999999999</v>
      </c>
      <c r="T148" s="20">
        <v>76.043000000000006</v>
      </c>
      <c r="U148" s="20">
        <v>146.24199999999999</v>
      </c>
      <c r="V148" s="20">
        <v>20.673999999999999</v>
      </c>
      <c r="W148" s="20">
        <v>254.29499999999999</v>
      </c>
      <c r="X148" s="20">
        <v>5.8010000000000002</v>
      </c>
      <c r="Y148" s="20">
        <v>260.21100000000001</v>
      </c>
      <c r="Z148" s="20">
        <v>24.35</v>
      </c>
      <c r="AA148" s="21">
        <v>291.06819999999999</v>
      </c>
      <c r="AB148" s="1"/>
      <c r="AC148" s="13">
        <f t="shared" si="36"/>
        <v>0.34408873701281539</v>
      </c>
      <c r="AD148" s="13">
        <f t="shared" si="44"/>
        <v>0.19239826208085967</v>
      </c>
      <c r="AE148" s="13">
        <f t="shared" si="37"/>
        <v>0.19213590438640349</v>
      </c>
      <c r="AF148" s="13">
        <f t="shared" si="45"/>
        <v>0.80760173791914025</v>
      </c>
      <c r="AG148" s="13">
        <f t="shared" si="38"/>
        <v>0.22137136530198886</v>
      </c>
      <c r="AH148" s="13">
        <f t="shared" si="39"/>
        <v>30.151000000000003</v>
      </c>
      <c r="AI148" s="1"/>
      <c r="AJ148" s="10">
        <f t="shared" si="35"/>
        <v>40786</v>
      </c>
      <c r="AK148" s="14">
        <f t="shared" si="40"/>
        <v>0.28594517312115614</v>
      </c>
      <c r="AL148" s="14">
        <f t="shared" si="46"/>
        <v>0.22137136530198886</v>
      </c>
      <c r="AM148" s="14">
        <f t="shared" si="41"/>
        <v>0.29214900971086005</v>
      </c>
      <c r="AN148" s="1"/>
      <c r="AO148" s="15">
        <f t="shared" si="42"/>
        <v>0.39649934905250978</v>
      </c>
      <c r="AP148" s="15">
        <f t="shared" si="43"/>
        <v>0.27187249319463985</v>
      </c>
      <c r="AQ148" s="15">
        <f t="shared" si="32"/>
        <v>0.33162815775285037</v>
      </c>
      <c r="AR148" s="1"/>
      <c r="AS148" s="11">
        <f t="shared" si="33"/>
        <v>40786</v>
      </c>
      <c r="AT148" s="12">
        <f t="shared" si="33"/>
        <v>0.28594517312115614</v>
      </c>
      <c r="AU148" s="12">
        <f t="shared" si="34"/>
        <v>8.7773602241103935E-2</v>
      </c>
      <c r="AV148" s="12">
        <f t="shared" si="34"/>
        <v>7.9427279654436578E-2</v>
      </c>
      <c r="AW148" s="12">
        <f t="shared" si="47"/>
        <v>0.11874429122561564</v>
      </c>
      <c r="AX148" s="1"/>
    </row>
    <row r="149" spans="1:50" x14ac:dyDescent="0.3">
      <c r="A149" s="16" t="s">
        <v>204</v>
      </c>
      <c r="P149" s="1"/>
      <c r="Q149" s="16" t="s">
        <v>204</v>
      </c>
      <c r="R149" s="19">
        <v>40816</v>
      </c>
      <c r="S149" s="20">
        <v>226.11799999999999</v>
      </c>
      <c r="T149" s="20">
        <v>76.066999999999993</v>
      </c>
      <c r="U149" s="20">
        <v>146.26900000000001</v>
      </c>
      <c r="V149" s="20">
        <v>20.724</v>
      </c>
      <c r="W149" s="20">
        <v>254.89500000000001</v>
      </c>
      <c r="X149" s="20">
        <v>5.8070000000000004</v>
      </c>
      <c r="Y149" s="20">
        <v>260.52</v>
      </c>
      <c r="Z149" s="20">
        <v>24.34</v>
      </c>
      <c r="AA149" s="21">
        <v>291.51889999999997</v>
      </c>
      <c r="AB149" s="1"/>
      <c r="AC149" s="13">
        <f t="shared" si="36"/>
        <v>0.23594644015809685</v>
      </c>
      <c r="AD149" s="13">
        <f t="shared" si="44"/>
        <v>0.19262281487378513</v>
      </c>
      <c r="AE149" s="13">
        <f t="shared" si="37"/>
        <v>0.11874978382926393</v>
      </c>
      <c r="AF149" s="13">
        <f t="shared" si="45"/>
        <v>0.80737718512621492</v>
      </c>
      <c r="AG149" s="13">
        <f t="shared" si="38"/>
        <v>0.14132453366511932</v>
      </c>
      <c r="AH149" s="13">
        <f t="shared" si="39"/>
        <v>30.146999999999998</v>
      </c>
      <c r="AI149" s="1"/>
      <c r="AJ149" s="10">
        <f t="shared" si="35"/>
        <v>40816</v>
      </c>
      <c r="AK149" s="14">
        <f t="shared" si="40"/>
        <v>0.11334354605909813</v>
      </c>
      <c r="AL149" s="14">
        <f t="shared" si="46"/>
        <v>0.14132453366511932</v>
      </c>
      <c r="AM149" s="14">
        <f t="shared" si="41"/>
        <v>1.8462548378725154E-2</v>
      </c>
      <c r="AN149" s="1"/>
      <c r="AO149" s="15">
        <f t="shared" si="42"/>
        <v>0.39632166379639006</v>
      </c>
      <c r="AP149" s="15">
        <f t="shared" si="43"/>
        <v>0.27244402960547942</v>
      </c>
      <c r="AQ149" s="15">
        <f t="shared" si="32"/>
        <v>0.33123430659813047</v>
      </c>
      <c r="AR149" s="1"/>
      <c r="AS149" s="11">
        <f t="shared" si="33"/>
        <v>40816</v>
      </c>
      <c r="AT149" s="12">
        <f t="shared" si="33"/>
        <v>0.11334354605909813</v>
      </c>
      <c r="AU149" s="12">
        <f t="shared" si="34"/>
        <v>5.6009974317409027E-2</v>
      </c>
      <c r="AV149" s="12">
        <f t="shared" si="34"/>
        <v>5.0300110770859921E-3</v>
      </c>
      <c r="AW149" s="12">
        <f t="shared" si="47"/>
        <v>5.2303560664603115E-2</v>
      </c>
      <c r="AX149" s="1"/>
    </row>
    <row r="150" spans="1:50" x14ac:dyDescent="0.3">
      <c r="A150" s="16" t="s">
        <v>205</v>
      </c>
      <c r="P150" s="1"/>
      <c r="Q150" s="16" t="s">
        <v>205</v>
      </c>
      <c r="R150" s="19">
        <v>40847</v>
      </c>
      <c r="S150" s="20">
        <v>226.506</v>
      </c>
      <c r="T150" s="20">
        <v>76.376999999999995</v>
      </c>
      <c r="U150" s="20">
        <v>146.482</v>
      </c>
      <c r="V150" s="20">
        <v>20.814</v>
      </c>
      <c r="W150" s="20">
        <v>255.65100000000001</v>
      </c>
      <c r="X150" s="20">
        <v>5.8419999999999996</v>
      </c>
      <c r="Y150" s="20">
        <v>261.005</v>
      </c>
      <c r="Z150" s="20">
        <v>24.443999999999999</v>
      </c>
      <c r="AA150" s="21">
        <v>291.98309999999998</v>
      </c>
      <c r="AB150" s="1"/>
      <c r="AC150" s="13">
        <f t="shared" si="36"/>
        <v>0.29659271464721471</v>
      </c>
      <c r="AD150" s="13">
        <f t="shared" si="44"/>
        <v>0.19289440665654098</v>
      </c>
      <c r="AE150" s="13">
        <f t="shared" si="37"/>
        <v>0.18616612927990772</v>
      </c>
      <c r="AF150" s="13">
        <f t="shared" si="45"/>
        <v>0.8071055933434591</v>
      </c>
      <c r="AG150" s="13">
        <f t="shared" si="38"/>
        <v>0.20746679994344228</v>
      </c>
      <c r="AH150" s="13">
        <f t="shared" si="39"/>
        <v>30.285999999999998</v>
      </c>
      <c r="AI150" s="1"/>
      <c r="AJ150" s="10">
        <f t="shared" si="35"/>
        <v>40847</v>
      </c>
      <c r="AK150" s="14">
        <f t="shared" si="40"/>
        <v>0.1715918237380506</v>
      </c>
      <c r="AL150" s="14">
        <f t="shared" si="46"/>
        <v>0.20746679994344228</v>
      </c>
      <c r="AM150" s="14">
        <f t="shared" si="41"/>
        <v>0.14562210721341765</v>
      </c>
      <c r="AN150" s="1"/>
      <c r="AO150" s="15">
        <f t="shared" si="42"/>
        <v>0.39653298767953704</v>
      </c>
      <c r="AP150" s="15">
        <f t="shared" si="43"/>
        <v>0.27251659531010647</v>
      </c>
      <c r="AQ150" s="15">
        <f t="shared" si="32"/>
        <v>0.33095041701035655</v>
      </c>
      <c r="AR150" s="1"/>
      <c r="AS150" s="11">
        <f t="shared" si="33"/>
        <v>40847</v>
      </c>
      <c r="AT150" s="12">
        <f t="shared" si="33"/>
        <v>0.1715918237380506</v>
      </c>
      <c r="AU150" s="12">
        <f t="shared" si="34"/>
        <v>8.2267430025885976E-2</v>
      </c>
      <c r="AV150" s="12">
        <f t="shared" si="34"/>
        <v>3.9684440859683874E-2</v>
      </c>
      <c r="AW150" s="12">
        <f t="shared" si="47"/>
        <v>4.9639952852480747E-2</v>
      </c>
      <c r="AX150" s="1"/>
    </row>
    <row r="151" spans="1:50" x14ac:dyDescent="0.3">
      <c r="A151" s="16" t="s">
        <v>206</v>
      </c>
      <c r="P151" s="1"/>
      <c r="Q151" s="16" t="s">
        <v>206</v>
      </c>
      <c r="R151" s="19">
        <v>40877</v>
      </c>
      <c r="S151" s="20">
        <v>226.899</v>
      </c>
      <c r="T151" s="20">
        <v>76.480999999999995</v>
      </c>
      <c r="U151" s="20">
        <v>146.77600000000001</v>
      </c>
      <c r="V151" s="20">
        <v>20.795000000000002</v>
      </c>
      <c r="W151" s="20">
        <v>256.20699999999999</v>
      </c>
      <c r="X151" s="20">
        <v>5.8630000000000004</v>
      </c>
      <c r="Y151" s="20">
        <v>261.38600000000002</v>
      </c>
      <c r="Z151" s="20">
        <v>24.507999999999999</v>
      </c>
      <c r="AA151" s="21">
        <v>292.43049999999999</v>
      </c>
      <c r="AB151" s="1"/>
      <c r="AC151" s="13">
        <f t="shared" si="36"/>
        <v>0.21748399184826628</v>
      </c>
      <c r="AD151" s="13">
        <f t="shared" si="44"/>
        <v>0.19304599782687434</v>
      </c>
      <c r="AE151" s="13">
        <f t="shared" si="37"/>
        <v>0.14597421505335717</v>
      </c>
      <c r="AF151" s="13">
        <f t="shared" si="45"/>
        <v>0.80695400217312574</v>
      </c>
      <c r="AG151" s="13">
        <f t="shared" si="38"/>
        <v>0.15977889126910749</v>
      </c>
      <c r="AH151" s="13">
        <f t="shared" si="39"/>
        <v>30.370999999999999</v>
      </c>
      <c r="AI151" s="1"/>
      <c r="AJ151" s="10">
        <f t="shared" si="35"/>
        <v>40877</v>
      </c>
      <c r="AK151" s="14">
        <f t="shared" si="40"/>
        <v>0.17350533760695111</v>
      </c>
      <c r="AL151" s="14">
        <f t="shared" si="46"/>
        <v>0.15977889126910749</v>
      </c>
      <c r="AM151" s="14">
        <f t="shared" si="41"/>
        <v>0.20070725413362128</v>
      </c>
      <c r="AN151" s="1"/>
      <c r="AO151" s="15">
        <f t="shared" si="42"/>
        <v>0.39710516337390989</v>
      </c>
      <c r="AP151" s="15">
        <f t="shared" si="43"/>
        <v>0.27189759548123066</v>
      </c>
      <c r="AQ151" s="15">
        <f t="shared" si="32"/>
        <v>0.3309972411448594</v>
      </c>
      <c r="AR151" s="1"/>
      <c r="AS151" s="11">
        <f t="shared" si="33"/>
        <v>40877</v>
      </c>
      <c r="AT151" s="12">
        <f t="shared" si="33"/>
        <v>0.17350533760695111</v>
      </c>
      <c r="AU151" s="12">
        <f t="shared" si="34"/>
        <v>6.3449022721121115E-2</v>
      </c>
      <c r="AV151" s="12">
        <f t="shared" si="34"/>
        <v>5.4571819794571923E-2</v>
      </c>
      <c r="AW151" s="12">
        <f t="shared" si="47"/>
        <v>5.5484495091258072E-2</v>
      </c>
      <c r="AX151" s="1"/>
    </row>
    <row r="152" spans="1:50" x14ac:dyDescent="0.3">
      <c r="A152" s="16" t="s">
        <v>207</v>
      </c>
      <c r="P152" s="1"/>
      <c r="Q152" s="16" t="s">
        <v>207</v>
      </c>
      <c r="R152" s="19">
        <v>40908</v>
      </c>
      <c r="S152" s="20">
        <v>227.405</v>
      </c>
      <c r="T152" s="20">
        <v>76.013000000000005</v>
      </c>
      <c r="U152" s="20">
        <v>146.852</v>
      </c>
      <c r="V152" s="20">
        <v>19.852</v>
      </c>
      <c r="W152" s="20">
        <v>256.8</v>
      </c>
      <c r="X152" s="20">
        <v>6.4850000000000003</v>
      </c>
      <c r="Y152" s="20">
        <v>261.87400000000002</v>
      </c>
      <c r="Z152" s="20">
        <v>23.957000000000001</v>
      </c>
      <c r="AA152" s="21">
        <v>293.59070000000003</v>
      </c>
      <c r="AB152" s="1"/>
      <c r="AC152" s="13">
        <f t="shared" si="36"/>
        <v>0.2314534731681972</v>
      </c>
      <c r="AD152" s="13">
        <f t="shared" si="44"/>
        <v>0.21302805334734906</v>
      </c>
      <c r="AE152" s="13">
        <f t="shared" si="37"/>
        <v>0.18669706870300118</v>
      </c>
      <c r="AF152" s="13">
        <f t="shared" si="45"/>
        <v>0.78697194665265091</v>
      </c>
      <c r="AG152" s="13">
        <f t="shared" si="38"/>
        <v>0.19623143842104848</v>
      </c>
      <c r="AH152" s="13">
        <f t="shared" si="39"/>
        <v>30.442</v>
      </c>
      <c r="AI152" s="1"/>
      <c r="AJ152" s="10">
        <f t="shared" si="35"/>
        <v>40908</v>
      </c>
      <c r="AK152" s="14">
        <f t="shared" si="40"/>
        <v>0.2230067122376036</v>
      </c>
      <c r="AL152" s="14">
        <f t="shared" si="46"/>
        <v>0.19623143842104848</v>
      </c>
      <c r="AM152" s="14">
        <f t="shared" si="41"/>
        <v>5.1779582493046143E-2</v>
      </c>
      <c r="AN152" s="1"/>
      <c r="AO152" s="15">
        <f t="shared" si="42"/>
        <v>0.40048412771499609</v>
      </c>
      <c r="AP152" s="15">
        <f t="shared" si="43"/>
        <v>0.26116585320931945</v>
      </c>
      <c r="AQ152" s="15">
        <f t="shared" si="32"/>
        <v>0.33835001907568452</v>
      </c>
      <c r="AR152" s="1"/>
      <c r="AS152" s="11">
        <f t="shared" si="33"/>
        <v>40908</v>
      </c>
      <c r="AT152" s="12">
        <f t="shared" si="33"/>
        <v>0.2230067122376036</v>
      </c>
      <c r="AU152" s="12">
        <f t="shared" si="34"/>
        <v>7.8587576446312576E-2</v>
      </c>
      <c r="AV152" s="12">
        <f t="shared" si="34"/>
        <v>1.3523058840618737E-2</v>
      </c>
      <c r="AW152" s="12">
        <f t="shared" si="47"/>
        <v>0.13089607695067226</v>
      </c>
      <c r="AX152" s="1"/>
    </row>
    <row r="153" spans="1:50" x14ac:dyDescent="0.3">
      <c r="A153" s="16" t="s">
        <v>208</v>
      </c>
      <c r="P153" s="1"/>
      <c r="Q153" s="16" t="s">
        <v>208</v>
      </c>
      <c r="R153" s="19">
        <v>40939</v>
      </c>
      <c r="S153" s="20">
        <v>227.87700000000001</v>
      </c>
      <c r="T153" s="20">
        <v>75.846000000000004</v>
      </c>
      <c r="U153" s="20">
        <v>147.07900000000001</v>
      </c>
      <c r="V153" s="20">
        <v>19.77</v>
      </c>
      <c r="W153" s="20">
        <v>257.267</v>
      </c>
      <c r="X153" s="20">
        <v>6.47</v>
      </c>
      <c r="Y153" s="20">
        <v>262.36599999999999</v>
      </c>
      <c r="Z153" s="20">
        <v>23.902999999999999</v>
      </c>
      <c r="AA153" s="21">
        <v>294.43970000000002</v>
      </c>
      <c r="AB153" s="1"/>
      <c r="AC153" s="13">
        <f t="shared" si="36"/>
        <v>0.18185358255451423</v>
      </c>
      <c r="AD153" s="13">
        <f t="shared" si="44"/>
        <v>0.21301814111217202</v>
      </c>
      <c r="AE153" s="13">
        <f t="shared" si="37"/>
        <v>0.18787661241663756</v>
      </c>
      <c r="AF153" s="13">
        <f t="shared" si="45"/>
        <v>0.78698185888782801</v>
      </c>
      <c r="AG153" s="13">
        <f t="shared" si="38"/>
        <v>0.18659359779154494</v>
      </c>
      <c r="AH153" s="13">
        <f t="shared" si="39"/>
        <v>30.372999999999998</v>
      </c>
      <c r="AI153" s="1"/>
      <c r="AJ153" s="10">
        <f t="shared" si="35"/>
        <v>40939</v>
      </c>
      <c r="AK153" s="14">
        <f t="shared" si="40"/>
        <v>0.20755920054528632</v>
      </c>
      <c r="AL153" s="14">
        <f t="shared" si="46"/>
        <v>0.18659359779154494</v>
      </c>
      <c r="AM153" s="14">
        <f t="shared" si="41"/>
        <v>0.15457739765206049</v>
      </c>
      <c r="AN153" s="1"/>
      <c r="AO153" s="15">
        <f t="shared" si="42"/>
        <v>0.40045618753790568</v>
      </c>
      <c r="AP153" s="15">
        <f t="shared" si="43"/>
        <v>0.26065975793054347</v>
      </c>
      <c r="AQ153" s="15">
        <f t="shared" si="32"/>
        <v>0.33888405453155079</v>
      </c>
      <c r="AR153" s="1"/>
      <c r="AS153" s="11">
        <f t="shared" si="33"/>
        <v>40939</v>
      </c>
      <c r="AT153" s="12">
        <f t="shared" si="33"/>
        <v>0.20755920054528632</v>
      </c>
      <c r="AU153" s="12">
        <f t="shared" si="34"/>
        <v>7.4722560790583467E-2</v>
      </c>
      <c r="AV153" s="12">
        <f t="shared" si="34"/>
        <v>4.0292107053519446E-2</v>
      </c>
      <c r="AW153" s="12">
        <f t="shared" si="47"/>
        <v>9.2544532701183388E-2</v>
      </c>
      <c r="AX153" s="1"/>
    </row>
    <row r="154" spans="1:50" x14ac:dyDescent="0.3">
      <c r="A154" s="16" t="s">
        <v>209</v>
      </c>
      <c r="P154" s="1"/>
      <c r="Q154" s="16" t="s">
        <v>209</v>
      </c>
      <c r="R154" s="19">
        <v>40968</v>
      </c>
      <c r="S154" s="20">
        <v>228.03399999999999</v>
      </c>
      <c r="T154" s="20">
        <v>75.721999999999994</v>
      </c>
      <c r="U154" s="20">
        <v>147.09299999999999</v>
      </c>
      <c r="V154" s="20">
        <v>19.773</v>
      </c>
      <c r="W154" s="20">
        <v>257.84199999999998</v>
      </c>
      <c r="X154" s="20">
        <v>6.4530000000000003</v>
      </c>
      <c r="Y154" s="20">
        <v>262.72199999999998</v>
      </c>
      <c r="Z154" s="20">
        <v>23.823</v>
      </c>
      <c r="AA154" s="21">
        <v>294.54349999999999</v>
      </c>
      <c r="AB154" s="1"/>
      <c r="AC154" s="13">
        <f t="shared" si="36"/>
        <v>0.22350320872868146</v>
      </c>
      <c r="AD154" s="13">
        <f t="shared" si="44"/>
        <v>0.21313912009512487</v>
      </c>
      <c r="AE154" s="13">
        <f t="shared" si="37"/>
        <v>0.13568831327228636</v>
      </c>
      <c r="AF154" s="13">
        <f t="shared" si="45"/>
        <v>0.78686087990487519</v>
      </c>
      <c r="AG154" s="13">
        <f t="shared" si="38"/>
        <v>0.15440510282110781</v>
      </c>
      <c r="AH154" s="13">
        <f t="shared" si="39"/>
        <v>30.276</v>
      </c>
      <c r="AI154" s="1"/>
      <c r="AJ154" s="10">
        <f t="shared" si="35"/>
        <v>40968</v>
      </c>
      <c r="AK154" s="14">
        <f t="shared" si="40"/>
        <v>6.8896817142573522E-2</v>
      </c>
      <c r="AL154" s="14">
        <f t="shared" si="46"/>
        <v>0.15440510282110781</v>
      </c>
      <c r="AM154" s="14">
        <f t="shared" si="41"/>
        <v>9.5186940351658506E-3</v>
      </c>
      <c r="AN154" s="1"/>
      <c r="AO154" s="15">
        <f t="shared" si="42"/>
        <v>0.39983096061910678</v>
      </c>
      <c r="AP154" s="15">
        <f t="shared" si="43"/>
        <v>0.26112622487520143</v>
      </c>
      <c r="AQ154" s="15">
        <f t="shared" si="32"/>
        <v>0.33904281450569185</v>
      </c>
      <c r="AR154" s="1"/>
      <c r="AS154" s="11">
        <f t="shared" si="33"/>
        <v>40968</v>
      </c>
      <c r="AT154" s="12">
        <f t="shared" si="33"/>
        <v>6.8896817142573522E-2</v>
      </c>
      <c r="AU154" s="12">
        <f t="shared" si="34"/>
        <v>6.1735940585455493E-2</v>
      </c>
      <c r="AV154" s="12">
        <f t="shared" si="34"/>
        <v>2.4855806391449564E-3</v>
      </c>
      <c r="AW154" s="12">
        <f t="shared" si="47"/>
        <v>4.675295917973072E-3</v>
      </c>
      <c r="AX154" s="1"/>
    </row>
    <row r="155" spans="1:50" x14ac:dyDescent="0.3">
      <c r="A155" s="16" t="s">
        <v>210</v>
      </c>
      <c r="P155" s="1"/>
      <c r="Q155" s="16" t="s">
        <v>210</v>
      </c>
      <c r="R155" s="19">
        <v>40999</v>
      </c>
      <c r="S155" s="20">
        <v>228.47800000000001</v>
      </c>
      <c r="T155" s="20">
        <v>75.438000000000002</v>
      </c>
      <c r="U155" s="20">
        <v>147.21700000000001</v>
      </c>
      <c r="V155" s="20">
        <v>19.760000000000002</v>
      </c>
      <c r="W155" s="20">
        <v>258.33499999999998</v>
      </c>
      <c r="X155" s="20">
        <v>6.4139999999999997</v>
      </c>
      <c r="Y155" s="20">
        <v>263.286</v>
      </c>
      <c r="Z155" s="20">
        <v>23.687999999999999</v>
      </c>
      <c r="AA155" s="21">
        <v>295.33749999999998</v>
      </c>
      <c r="AB155" s="1"/>
      <c r="AC155" s="13">
        <f t="shared" si="36"/>
        <v>0.19120236423855186</v>
      </c>
      <c r="AD155" s="13">
        <f t="shared" si="44"/>
        <v>0.21307554315327887</v>
      </c>
      <c r="AE155" s="13">
        <f t="shared" si="37"/>
        <v>0.21467558864503022</v>
      </c>
      <c r="AF155" s="13">
        <f t="shared" si="45"/>
        <v>0.78692445684672119</v>
      </c>
      <c r="AG155" s="13">
        <f t="shared" si="38"/>
        <v>0.20967401860506107</v>
      </c>
      <c r="AH155" s="13">
        <f t="shared" si="39"/>
        <v>30.101999999999997</v>
      </c>
      <c r="AI155" s="1"/>
      <c r="AJ155" s="10">
        <f t="shared" si="35"/>
        <v>40999</v>
      </c>
      <c r="AK155" s="14">
        <f t="shared" si="40"/>
        <v>0.19470780673058266</v>
      </c>
      <c r="AL155" s="14">
        <f t="shared" si="46"/>
        <v>0.20967401860506107</v>
      </c>
      <c r="AM155" s="14">
        <f t="shared" si="41"/>
        <v>8.430040858506091E-2</v>
      </c>
      <c r="AN155" s="1"/>
      <c r="AO155" s="15">
        <f t="shared" si="42"/>
        <v>0.39902966674620211</v>
      </c>
      <c r="AP155" s="15">
        <f t="shared" si="43"/>
        <v>0.26193695485034069</v>
      </c>
      <c r="AQ155" s="15">
        <f t="shared" si="32"/>
        <v>0.33903337840345715</v>
      </c>
      <c r="AR155" s="1"/>
      <c r="AS155" s="11">
        <f t="shared" si="33"/>
        <v>40999</v>
      </c>
      <c r="AT155" s="12">
        <f t="shared" si="33"/>
        <v>0.19470780673058266</v>
      </c>
      <c r="AU155" s="12">
        <f t="shared" si="34"/>
        <v>8.3666153769314494E-2</v>
      </c>
      <c r="AV155" s="12">
        <f t="shared" si="34"/>
        <v>2.2081392317410371E-2</v>
      </c>
      <c r="AW155" s="12">
        <f t="shared" si="47"/>
        <v>8.89602606438578E-2</v>
      </c>
      <c r="AX155" s="1"/>
    </row>
    <row r="156" spans="1:50" x14ac:dyDescent="0.3">
      <c r="A156" s="16" t="s">
        <v>211</v>
      </c>
      <c r="P156" s="1"/>
      <c r="Q156" s="16" t="s">
        <v>211</v>
      </c>
      <c r="R156" s="19">
        <v>41029</v>
      </c>
      <c r="S156" s="20">
        <v>228.905</v>
      </c>
      <c r="T156" s="20">
        <v>75.397999999999996</v>
      </c>
      <c r="U156" s="20">
        <v>147.28700000000001</v>
      </c>
      <c r="V156" s="20">
        <v>19.757000000000001</v>
      </c>
      <c r="W156" s="20">
        <v>258.97699999999998</v>
      </c>
      <c r="X156" s="20">
        <v>6.4029999999999996</v>
      </c>
      <c r="Y156" s="20">
        <v>263.87099999999998</v>
      </c>
      <c r="Z156" s="20">
        <v>23.657</v>
      </c>
      <c r="AA156" s="21">
        <v>296.03680000000003</v>
      </c>
      <c r="AB156" s="1"/>
      <c r="AC156" s="13">
        <f t="shared" si="36"/>
        <v>0.24851452571272858</v>
      </c>
      <c r="AD156" s="13">
        <f t="shared" si="44"/>
        <v>0.21300731869594144</v>
      </c>
      <c r="AE156" s="13">
        <f t="shared" si="37"/>
        <v>0.22219183701372991</v>
      </c>
      <c r="AF156" s="13">
        <f t="shared" si="45"/>
        <v>0.78699268130405864</v>
      </c>
      <c r="AG156" s="13">
        <f t="shared" si="38"/>
        <v>0.2277987623543716</v>
      </c>
      <c r="AH156" s="13">
        <f t="shared" si="39"/>
        <v>30.06</v>
      </c>
      <c r="AI156" s="1"/>
      <c r="AJ156" s="10">
        <f t="shared" si="35"/>
        <v>41029</v>
      </c>
      <c r="AK156" s="14">
        <f t="shared" si="40"/>
        <v>0.18688889083412516</v>
      </c>
      <c r="AL156" s="14">
        <f t="shared" si="46"/>
        <v>0.2277987623543716</v>
      </c>
      <c r="AM156" s="14">
        <f t="shared" si="41"/>
        <v>4.7548856449997741E-2</v>
      </c>
      <c r="AN156" s="1"/>
      <c r="AO156" s="15">
        <f t="shared" si="42"/>
        <v>0.39868431523382586</v>
      </c>
      <c r="AP156" s="15">
        <f t="shared" si="43"/>
        <v>0.26203612827926476</v>
      </c>
      <c r="AQ156" s="15">
        <f t="shared" si="32"/>
        <v>0.33927955648690933</v>
      </c>
      <c r="AR156" s="1"/>
      <c r="AS156" s="11">
        <f t="shared" si="33"/>
        <v>41029</v>
      </c>
      <c r="AT156" s="12">
        <f t="shared" si="33"/>
        <v>0.18688889083412516</v>
      </c>
      <c r="AU156" s="12">
        <f t="shared" si="34"/>
        <v>9.0819793580365668E-2</v>
      </c>
      <c r="AV156" s="12">
        <f t="shared" si="34"/>
        <v>1.2459518248263954E-2</v>
      </c>
      <c r="AW156" s="12">
        <f t="shared" si="47"/>
        <v>8.3609579005495538E-2</v>
      </c>
      <c r="AX156" s="1"/>
    </row>
    <row r="157" spans="1:50" x14ac:dyDescent="0.3">
      <c r="A157" s="16" t="s">
        <v>212</v>
      </c>
      <c r="P157" s="1"/>
      <c r="Q157" s="16" t="s">
        <v>212</v>
      </c>
      <c r="R157" s="19">
        <v>41060</v>
      </c>
      <c r="S157" s="20">
        <v>229.22399999999999</v>
      </c>
      <c r="T157" s="20">
        <v>75.584999999999994</v>
      </c>
      <c r="U157" s="20">
        <v>147.41800000000001</v>
      </c>
      <c r="V157" s="20">
        <v>19.774000000000001</v>
      </c>
      <c r="W157" s="20">
        <v>259.48099999999999</v>
      </c>
      <c r="X157" s="20">
        <v>6.4180000000000001</v>
      </c>
      <c r="Y157" s="20">
        <v>264.202</v>
      </c>
      <c r="Z157" s="20">
        <v>23.707000000000001</v>
      </c>
      <c r="AA157" s="21">
        <v>296.49770000000001</v>
      </c>
      <c r="AB157" s="1"/>
      <c r="AC157" s="13">
        <f t="shared" si="36"/>
        <v>0.19461187673037728</v>
      </c>
      <c r="AD157" s="13">
        <f t="shared" si="44"/>
        <v>0.21304564315352698</v>
      </c>
      <c r="AE157" s="13">
        <f t="shared" si="37"/>
        <v>0.12544008246453409</v>
      </c>
      <c r="AF157" s="13">
        <f t="shared" si="45"/>
        <v>0.78695435684647308</v>
      </c>
      <c r="AG157" s="13">
        <f t="shared" si="38"/>
        <v>0.1401768318619841</v>
      </c>
      <c r="AH157" s="13">
        <f t="shared" si="39"/>
        <v>30.125</v>
      </c>
      <c r="AI157" s="1"/>
      <c r="AJ157" s="10">
        <f t="shared" si="35"/>
        <v>41060</v>
      </c>
      <c r="AK157" s="14">
        <f t="shared" si="40"/>
        <v>0.13935912278018758</v>
      </c>
      <c r="AL157" s="14">
        <f t="shared" si="46"/>
        <v>0.1401768318619841</v>
      </c>
      <c r="AM157" s="14">
        <f t="shared" si="41"/>
        <v>8.8941997596529376E-2</v>
      </c>
      <c r="AN157" s="1"/>
      <c r="AO157" s="15">
        <f t="shared" si="42"/>
        <v>0.39855791493021103</v>
      </c>
      <c r="AP157" s="15">
        <f t="shared" si="43"/>
        <v>0.26161275385327781</v>
      </c>
      <c r="AQ157" s="15">
        <f t="shared" si="32"/>
        <v>0.33982933121651115</v>
      </c>
      <c r="AR157" s="1"/>
      <c r="AS157" s="11">
        <f t="shared" si="33"/>
        <v>41060</v>
      </c>
      <c r="AT157" s="12">
        <f t="shared" si="33"/>
        <v>0.13935912278018758</v>
      </c>
      <c r="AU157" s="12">
        <f t="shared" si="34"/>
        <v>5.5868585828435152E-2</v>
      </c>
      <c r="AV157" s="12">
        <f t="shared" si="34"/>
        <v>2.3268360924439666E-2</v>
      </c>
      <c r="AW157" s="12">
        <f t="shared" si="47"/>
        <v>6.0222176027312765E-2</v>
      </c>
      <c r="AX157" s="1"/>
    </row>
    <row r="158" spans="1:50" x14ac:dyDescent="0.3">
      <c r="A158" s="16" t="s">
        <v>213</v>
      </c>
      <c r="P158" s="1"/>
      <c r="Q158" s="16" t="s">
        <v>213</v>
      </c>
      <c r="R158" s="19">
        <v>41090</v>
      </c>
      <c r="S158" s="20">
        <v>229.62299999999999</v>
      </c>
      <c r="T158" s="20">
        <v>75.787000000000006</v>
      </c>
      <c r="U158" s="20">
        <v>147.51400000000001</v>
      </c>
      <c r="V158" s="20">
        <v>19.763000000000002</v>
      </c>
      <c r="W158" s="20">
        <v>259.89299999999997</v>
      </c>
      <c r="X158" s="20">
        <v>6.4320000000000004</v>
      </c>
      <c r="Y158" s="20">
        <v>264.47699999999998</v>
      </c>
      <c r="Z158" s="20">
        <v>23.765999999999998</v>
      </c>
      <c r="AA158" s="21">
        <v>297.51330000000002</v>
      </c>
      <c r="AB158" s="1"/>
      <c r="AC158" s="13">
        <f t="shared" si="36"/>
        <v>0.15877848474454836</v>
      </c>
      <c r="AD158" s="13">
        <f t="shared" si="44"/>
        <v>0.21299423802900855</v>
      </c>
      <c r="AE158" s="13">
        <f t="shared" si="37"/>
        <v>0.10408702432229688</v>
      </c>
      <c r="AF158" s="13">
        <f t="shared" si="45"/>
        <v>0.78700576197099137</v>
      </c>
      <c r="AG158" s="13">
        <f t="shared" si="38"/>
        <v>0.11573599026162801</v>
      </c>
      <c r="AH158" s="13">
        <f t="shared" si="39"/>
        <v>30.198</v>
      </c>
      <c r="AI158" s="1"/>
      <c r="AJ158" s="10">
        <f t="shared" si="35"/>
        <v>41090</v>
      </c>
      <c r="AK158" s="14">
        <f t="shared" si="40"/>
        <v>0.17406554287509202</v>
      </c>
      <c r="AL158" s="14">
        <f t="shared" si="46"/>
        <v>0.11573599026162801</v>
      </c>
      <c r="AM158" s="14">
        <f t="shared" si="41"/>
        <v>6.512094859515366E-2</v>
      </c>
      <c r="AN158" s="1"/>
      <c r="AO158" s="15">
        <f t="shared" si="42"/>
        <v>0.39845883858709275</v>
      </c>
      <c r="AP158" s="15">
        <f t="shared" si="43"/>
        <v>0.26077031680895141</v>
      </c>
      <c r="AQ158" s="15">
        <f t="shared" si="32"/>
        <v>0.3407708446039559</v>
      </c>
      <c r="AR158" s="1"/>
      <c r="AS158" s="11">
        <f t="shared" si="33"/>
        <v>41090</v>
      </c>
      <c r="AT158" s="12">
        <f t="shared" si="33"/>
        <v>0.17406554287509202</v>
      </c>
      <c r="AU158" s="12">
        <f t="shared" si="34"/>
        <v>4.6116028262375375E-2</v>
      </c>
      <c r="AV158" s="12">
        <f t="shared" si="34"/>
        <v>1.698161039605766E-2</v>
      </c>
      <c r="AW158" s="12">
        <f t="shared" si="47"/>
        <v>0.11096790421665897</v>
      </c>
      <c r="AX158" s="1"/>
    </row>
    <row r="159" spans="1:50" x14ac:dyDescent="0.3">
      <c r="A159" s="16" t="s">
        <v>214</v>
      </c>
      <c r="P159" s="1"/>
      <c r="Q159" s="16" t="s">
        <v>214</v>
      </c>
      <c r="R159" s="19">
        <v>41121</v>
      </c>
      <c r="S159" s="20">
        <v>229.97</v>
      </c>
      <c r="T159" s="20">
        <v>75.915999999999997</v>
      </c>
      <c r="U159" s="20">
        <v>147.489</v>
      </c>
      <c r="V159" s="20">
        <v>19.716999999999999</v>
      </c>
      <c r="W159" s="20">
        <v>260.476</v>
      </c>
      <c r="X159" s="20">
        <v>6.46</v>
      </c>
      <c r="Y159" s="20">
        <v>264.89999999999998</v>
      </c>
      <c r="Z159" s="20">
        <v>23.846</v>
      </c>
      <c r="AA159" s="21">
        <v>298.21699999999998</v>
      </c>
      <c r="AB159" s="1"/>
      <c r="AC159" s="13">
        <f t="shared" si="36"/>
        <v>0.22432308680881974</v>
      </c>
      <c r="AD159" s="13">
        <f t="shared" si="44"/>
        <v>0.21315911040718008</v>
      </c>
      <c r="AE159" s="13">
        <f t="shared" si="37"/>
        <v>0.15993829331095721</v>
      </c>
      <c r="AF159" s="13">
        <f t="shared" si="45"/>
        <v>0.78684088959281984</v>
      </c>
      <c r="AG159" s="13">
        <f t="shared" si="38"/>
        <v>0.17366249861671157</v>
      </c>
      <c r="AH159" s="13">
        <f t="shared" si="39"/>
        <v>30.306000000000001</v>
      </c>
      <c r="AI159" s="1"/>
      <c r="AJ159" s="10">
        <f t="shared" si="35"/>
        <v>41121</v>
      </c>
      <c r="AK159" s="14">
        <f t="shared" si="40"/>
        <v>0.15111726612752574</v>
      </c>
      <c r="AL159" s="14">
        <f t="shared" si="46"/>
        <v>0.17366249861671157</v>
      </c>
      <c r="AM159" s="14">
        <f t="shared" si="41"/>
        <v>-1.694754396193289E-2</v>
      </c>
      <c r="AN159" s="1"/>
      <c r="AO159" s="15">
        <f t="shared" si="42"/>
        <v>0.39920438379261292</v>
      </c>
      <c r="AP159" s="15">
        <f t="shared" si="43"/>
        <v>0.25972127087833924</v>
      </c>
      <c r="AQ159" s="15">
        <f t="shared" si="32"/>
        <v>0.3410743453290479</v>
      </c>
      <c r="AR159" s="1"/>
      <c r="AS159" s="11">
        <f t="shared" si="33"/>
        <v>41121</v>
      </c>
      <c r="AT159" s="12">
        <f t="shared" si="33"/>
        <v>0.15111726612752574</v>
      </c>
      <c r="AU159" s="12">
        <f t="shared" si="34"/>
        <v>6.9326830748169838E-2</v>
      </c>
      <c r="AV159" s="12">
        <f t="shared" si="34"/>
        <v>-4.4016376560597351E-3</v>
      </c>
      <c r="AW159" s="12">
        <f t="shared" si="47"/>
        <v>8.6192073035415637E-2</v>
      </c>
      <c r="AX159" s="1"/>
    </row>
    <row r="160" spans="1:50" x14ac:dyDescent="0.3">
      <c r="A160" s="16" t="s">
        <v>215</v>
      </c>
      <c r="P160" s="1"/>
      <c r="Q160" s="16" t="s">
        <v>215</v>
      </c>
      <c r="R160" s="19">
        <v>41152</v>
      </c>
      <c r="S160" s="20">
        <v>230.233</v>
      </c>
      <c r="T160" s="20">
        <v>75.594999999999999</v>
      </c>
      <c r="U160" s="20">
        <v>147.244</v>
      </c>
      <c r="V160" s="20">
        <v>19.606999999999999</v>
      </c>
      <c r="W160" s="20">
        <v>260.99900000000002</v>
      </c>
      <c r="X160" s="20">
        <v>6.4379999999999997</v>
      </c>
      <c r="Y160" s="20">
        <v>265.44</v>
      </c>
      <c r="Z160" s="20">
        <v>23.776</v>
      </c>
      <c r="AA160" s="21">
        <v>298.94159999999999</v>
      </c>
      <c r="AB160" s="1"/>
      <c r="AC160" s="13">
        <f t="shared" si="36"/>
        <v>0.20078625286015228</v>
      </c>
      <c r="AD160" s="13">
        <f t="shared" si="44"/>
        <v>0.21308002912557092</v>
      </c>
      <c r="AE160" s="13">
        <f t="shared" si="37"/>
        <v>0.20385050962627993</v>
      </c>
      <c r="AF160" s="13">
        <f t="shared" si="45"/>
        <v>0.78691997087442911</v>
      </c>
      <c r="AG160" s="13">
        <f t="shared" si="38"/>
        <v>0.20319757770530522</v>
      </c>
      <c r="AH160" s="13">
        <f t="shared" si="39"/>
        <v>30.213999999999999</v>
      </c>
      <c r="AI160" s="1"/>
      <c r="AJ160" s="10">
        <f t="shared" si="35"/>
        <v>41152</v>
      </c>
      <c r="AK160" s="14">
        <f t="shared" si="40"/>
        <v>0.11436274296647617</v>
      </c>
      <c r="AL160" s="14">
        <f t="shared" si="46"/>
        <v>0.20319757770530522</v>
      </c>
      <c r="AM160" s="14">
        <f t="shared" si="41"/>
        <v>-0.16611408308416528</v>
      </c>
      <c r="AN160" s="1"/>
      <c r="AO160" s="15">
        <f t="shared" si="42"/>
        <v>0.39968251868509819</v>
      </c>
      <c r="AP160" s="15">
        <f t="shared" si="43"/>
        <v>0.2593690058866327</v>
      </c>
      <c r="AQ160" s="15">
        <f t="shared" si="32"/>
        <v>0.34094847542826912</v>
      </c>
      <c r="AR160" s="1"/>
      <c r="AS160" s="11">
        <f t="shared" si="33"/>
        <v>41152</v>
      </c>
      <c r="AT160" s="12">
        <f t="shared" si="33"/>
        <v>0.11436274296647617</v>
      </c>
      <c r="AU160" s="12">
        <f t="shared" si="34"/>
        <v>8.1214519647967345E-2</v>
      </c>
      <c r="AV160" s="12">
        <f t="shared" si="34"/>
        <v>-4.3084844593309461E-2</v>
      </c>
      <c r="AW160" s="12">
        <f t="shared" si="47"/>
        <v>7.6233067911818275E-2</v>
      </c>
      <c r="AX160" s="1"/>
    </row>
    <row r="161" spans="1:50" x14ac:dyDescent="0.3">
      <c r="A161" s="16" t="s">
        <v>216</v>
      </c>
      <c r="P161" s="1"/>
      <c r="Q161" s="16" t="s">
        <v>216</v>
      </c>
      <c r="R161" s="19">
        <v>41182</v>
      </c>
      <c r="S161" s="20">
        <v>230.65899999999999</v>
      </c>
      <c r="T161" s="20">
        <v>75.45</v>
      </c>
      <c r="U161" s="20">
        <v>147.29900000000001</v>
      </c>
      <c r="V161" s="20">
        <v>19.600000000000001</v>
      </c>
      <c r="W161" s="20">
        <v>261.62</v>
      </c>
      <c r="X161" s="20">
        <v>6.4279999999999999</v>
      </c>
      <c r="Y161" s="20">
        <v>266.029</v>
      </c>
      <c r="Z161" s="20">
        <v>23.722999999999999</v>
      </c>
      <c r="AA161" s="21">
        <v>299.67989999999998</v>
      </c>
      <c r="AB161" s="1"/>
      <c r="AC161" s="13">
        <f t="shared" si="36"/>
        <v>0.23793194609940116</v>
      </c>
      <c r="AD161" s="13">
        <f t="shared" si="44"/>
        <v>0.21319359225232995</v>
      </c>
      <c r="AE161" s="13">
        <f t="shared" si="37"/>
        <v>0.22189572031343641</v>
      </c>
      <c r="AF161" s="13">
        <f t="shared" si="45"/>
        <v>0.78680640774767008</v>
      </c>
      <c r="AG161" s="13">
        <f t="shared" si="38"/>
        <v>0.22531454089491568</v>
      </c>
      <c r="AH161" s="13">
        <f t="shared" si="39"/>
        <v>30.151</v>
      </c>
      <c r="AI161" s="1"/>
      <c r="AJ161" s="10">
        <f t="shared" si="35"/>
        <v>41182</v>
      </c>
      <c r="AK161" s="14">
        <f t="shared" si="40"/>
        <v>0.18502994792231683</v>
      </c>
      <c r="AL161" s="14">
        <f t="shared" si="46"/>
        <v>0.22531454089491568</v>
      </c>
      <c r="AM161" s="14">
        <f t="shared" si="41"/>
        <v>3.7352965146292431E-2</v>
      </c>
      <c r="AN161" s="1"/>
      <c r="AO161" s="15">
        <f t="shared" si="42"/>
        <v>0.3996156394963552</v>
      </c>
      <c r="AP161" s="15">
        <f t="shared" si="43"/>
        <v>0.25977468522200131</v>
      </c>
      <c r="AQ161" s="15">
        <f t="shared" si="32"/>
        <v>0.34060967528164343</v>
      </c>
      <c r="AR161" s="1"/>
      <c r="AS161" s="11">
        <f t="shared" si="33"/>
        <v>41182</v>
      </c>
      <c r="AT161" s="12">
        <f t="shared" si="33"/>
        <v>0.18502994792231683</v>
      </c>
      <c r="AU161" s="12">
        <f t="shared" si="34"/>
        <v>9.0039214347549398E-2</v>
      </c>
      <c r="AV161" s="12">
        <f t="shared" si="34"/>
        <v>9.7033547629865029E-3</v>
      </c>
      <c r="AW161" s="12">
        <f t="shared" si="47"/>
        <v>8.5287378811780931E-2</v>
      </c>
      <c r="AX161" s="1"/>
    </row>
    <row r="162" spans="1:50" x14ac:dyDescent="0.3">
      <c r="A162" s="16" t="s">
        <v>217</v>
      </c>
      <c r="P162" s="1"/>
      <c r="Q162" s="16" t="s">
        <v>217</v>
      </c>
      <c r="R162" s="19">
        <v>41213</v>
      </c>
      <c r="S162" s="20">
        <v>231.024</v>
      </c>
      <c r="T162" s="20">
        <v>75.641999999999996</v>
      </c>
      <c r="U162" s="20">
        <v>147.39500000000001</v>
      </c>
      <c r="V162" s="20">
        <v>19.646999999999998</v>
      </c>
      <c r="W162" s="20">
        <v>262.63099999999997</v>
      </c>
      <c r="X162" s="20">
        <v>6.4619999999999997</v>
      </c>
      <c r="Y162" s="20">
        <v>266.495</v>
      </c>
      <c r="Z162" s="20">
        <v>23.782</v>
      </c>
      <c r="AA162" s="21">
        <v>300.142</v>
      </c>
      <c r="AB162" s="1"/>
      <c r="AC162" s="13">
        <f t="shared" si="36"/>
        <v>0.38643834569220825</v>
      </c>
      <c r="AD162" s="13">
        <f t="shared" si="44"/>
        <v>0.21366221399285809</v>
      </c>
      <c r="AE162" s="13">
        <f t="shared" si="37"/>
        <v>0.17516887256652236</v>
      </c>
      <c r="AF162" s="13">
        <f t="shared" si="45"/>
        <v>0.78633778600714188</v>
      </c>
      <c r="AG162" s="13">
        <f t="shared" si="38"/>
        <v>0.22030917594366103</v>
      </c>
      <c r="AH162" s="13">
        <f t="shared" si="39"/>
        <v>30.244</v>
      </c>
      <c r="AI162" s="1"/>
      <c r="AJ162" s="10">
        <f t="shared" si="35"/>
        <v>41213</v>
      </c>
      <c r="AK162" s="14">
        <f t="shared" si="40"/>
        <v>0.1582422537165292</v>
      </c>
      <c r="AL162" s="14">
        <f t="shared" si="46"/>
        <v>0.22030917594366103</v>
      </c>
      <c r="AM162" s="14">
        <f t="shared" si="41"/>
        <v>6.5173558544188104E-2</v>
      </c>
      <c r="AN162" s="1"/>
      <c r="AO162" s="15">
        <f t="shared" si="42"/>
        <v>0.39983078184077631</v>
      </c>
      <c r="AP162" s="15">
        <f t="shared" si="43"/>
        <v>0.2597366542397081</v>
      </c>
      <c r="AQ162" s="15">
        <f t="shared" ref="AQ162:AQ225" si="48">1-SUM(AO162:AP162)</f>
        <v>0.3404325639195156</v>
      </c>
      <c r="AR162" s="1"/>
      <c r="AS162" s="11">
        <f t="shared" ref="AS162:AT225" si="49">AJ162</f>
        <v>41213</v>
      </c>
      <c r="AT162" s="12">
        <f t="shared" si="49"/>
        <v>0.1582422537165292</v>
      </c>
      <c r="AU162" s="12">
        <f t="shared" ref="AU162:AV225" si="50">AO162*AL162</f>
        <v>8.8086390064251133E-2</v>
      </c>
      <c r="AV162" s="12">
        <f t="shared" si="50"/>
        <v>1.6927962041163157E-2</v>
      </c>
      <c r="AW162" s="12">
        <f t="shared" si="47"/>
        <v>5.3227901611114903E-2</v>
      </c>
      <c r="AX162" s="1"/>
    </row>
    <row r="163" spans="1:50" x14ac:dyDescent="0.3">
      <c r="A163" s="16" t="s">
        <v>218</v>
      </c>
      <c r="P163" s="1"/>
      <c r="Q163" s="16" t="s">
        <v>218</v>
      </c>
      <c r="R163" s="19">
        <v>41243</v>
      </c>
      <c r="S163" s="20">
        <v>231.33</v>
      </c>
      <c r="T163" s="20">
        <v>75.998000000000005</v>
      </c>
      <c r="U163" s="20">
        <v>147.488</v>
      </c>
      <c r="V163" s="20">
        <v>19.667999999999999</v>
      </c>
      <c r="W163" s="20">
        <v>263.137</v>
      </c>
      <c r="X163" s="20">
        <v>6.5090000000000003</v>
      </c>
      <c r="Y163" s="20">
        <v>266.92099999999999</v>
      </c>
      <c r="Z163" s="20">
        <v>23.942</v>
      </c>
      <c r="AA163" s="21">
        <v>300.5453</v>
      </c>
      <c r="AB163" s="1"/>
      <c r="AC163" s="13">
        <f t="shared" si="36"/>
        <v>0.19266575537542074</v>
      </c>
      <c r="AD163" s="13">
        <f t="shared" si="44"/>
        <v>0.21375324291484682</v>
      </c>
      <c r="AE163" s="13">
        <f t="shared" si="37"/>
        <v>0.15985290530777796</v>
      </c>
      <c r="AF163" s="13">
        <f t="shared" si="45"/>
        <v>0.78624675708515324</v>
      </c>
      <c r="AG163" s="13">
        <f t="shared" si="38"/>
        <v>0.16686675841901527</v>
      </c>
      <c r="AH163" s="13">
        <f t="shared" si="39"/>
        <v>30.451000000000001</v>
      </c>
      <c r="AI163" s="1"/>
      <c r="AJ163" s="10">
        <f t="shared" si="35"/>
        <v>41243</v>
      </c>
      <c r="AK163" s="14">
        <f t="shared" si="40"/>
        <v>0.13245377103678044</v>
      </c>
      <c r="AL163" s="14">
        <f t="shared" si="46"/>
        <v>0.16686675841901527</v>
      </c>
      <c r="AM163" s="14">
        <f t="shared" si="41"/>
        <v>6.3095763085579099E-2</v>
      </c>
      <c r="AN163" s="1"/>
      <c r="AO163" s="15">
        <f t="shared" si="42"/>
        <v>0.40068159688412852</v>
      </c>
      <c r="AP163" s="15">
        <f t="shared" si="43"/>
        <v>0.25879628411273981</v>
      </c>
      <c r="AQ163" s="15">
        <f t="shared" si="48"/>
        <v>0.34052211900313167</v>
      </c>
      <c r="AR163" s="1"/>
      <c r="AS163" s="11">
        <f t="shared" si="49"/>
        <v>41243</v>
      </c>
      <c r="AT163" s="12">
        <f t="shared" si="49"/>
        <v>0.13245377103678044</v>
      </c>
      <c r="AU163" s="12">
        <f t="shared" si="50"/>
        <v>6.6860439230209137E-2</v>
      </c>
      <c r="AV163" s="12">
        <f t="shared" si="50"/>
        <v>1.632894902980565E-2</v>
      </c>
      <c r="AW163" s="12">
        <f t="shared" si="47"/>
        <v>4.9264382776765647E-2</v>
      </c>
      <c r="AX163" s="1"/>
    </row>
    <row r="164" spans="1:50" x14ac:dyDescent="0.3">
      <c r="A164" s="16" t="s">
        <v>219</v>
      </c>
      <c r="P164" s="1"/>
      <c r="Q164" s="16" t="s">
        <v>219</v>
      </c>
      <c r="R164" s="19">
        <v>41274</v>
      </c>
      <c r="S164" s="20">
        <v>231.72499999999999</v>
      </c>
      <c r="T164" s="20">
        <v>76.126999999999995</v>
      </c>
      <c r="U164" s="20">
        <v>147.39699999999999</v>
      </c>
      <c r="V164" s="20">
        <v>19.574000000000002</v>
      </c>
      <c r="W164" s="20">
        <v>263.66899999999998</v>
      </c>
      <c r="X164" s="20">
        <v>6.5449999999999999</v>
      </c>
      <c r="Y164" s="20">
        <v>267.33300000000003</v>
      </c>
      <c r="Z164" s="20">
        <v>24.041</v>
      </c>
      <c r="AA164" s="21">
        <v>301.5958</v>
      </c>
      <c r="AB164" s="1"/>
      <c r="AC164" s="13">
        <f t="shared" si="36"/>
        <v>0.20217605277859096</v>
      </c>
      <c r="AD164" s="13">
        <f t="shared" si="44"/>
        <v>0.21398679134244428</v>
      </c>
      <c r="AE164" s="13">
        <f t="shared" si="37"/>
        <v>0.15435278603033176</v>
      </c>
      <c r="AF164" s="13">
        <f t="shared" si="45"/>
        <v>0.78601320865755575</v>
      </c>
      <c r="AG164" s="13">
        <f t="shared" si="38"/>
        <v>0.16458633343330556</v>
      </c>
      <c r="AH164" s="13">
        <f t="shared" si="39"/>
        <v>30.585999999999999</v>
      </c>
      <c r="AI164" s="1"/>
      <c r="AJ164" s="10">
        <f t="shared" si="35"/>
        <v>41274</v>
      </c>
      <c r="AK164" s="14">
        <f t="shared" si="40"/>
        <v>0.17075173993860795</v>
      </c>
      <c r="AL164" s="14">
        <f t="shared" si="46"/>
        <v>0.16458633343330556</v>
      </c>
      <c r="AM164" s="14">
        <f t="shared" si="41"/>
        <v>-6.1699934909964331E-2</v>
      </c>
      <c r="AN164" s="1"/>
      <c r="AO164" s="15">
        <f t="shared" si="42"/>
        <v>0.40177597961301509</v>
      </c>
      <c r="AP164" s="15">
        <f t="shared" si="43"/>
        <v>0.25712296557069114</v>
      </c>
      <c r="AQ164" s="15">
        <f t="shared" si="48"/>
        <v>0.34110105481629382</v>
      </c>
      <c r="AR164" s="1"/>
      <c r="AS164" s="11">
        <f t="shared" si="49"/>
        <v>41274</v>
      </c>
      <c r="AT164" s="12">
        <f t="shared" si="49"/>
        <v>0.17075173993860795</v>
      </c>
      <c r="AU164" s="12">
        <f t="shared" si="50"/>
        <v>6.6126835346080673E-2</v>
      </c>
      <c r="AV164" s="12">
        <f t="shared" si="50"/>
        <v>-1.5864470239568645E-2</v>
      </c>
      <c r="AW164" s="12">
        <f t="shared" si="47"/>
        <v>0.12048937483209593</v>
      </c>
      <c r="AX164" s="1"/>
    </row>
    <row r="165" spans="1:50" x14ac:dyDescent="0.3">
      <c r="A165" s="16" t="s">
        <v>220</v>
      </c>
      <c r="P165" s="1"/>
      <c r="Q165" s="16" t="s">
        <v>220</v>
      </c>
      <c r="R165" s="19">
        <v>41305</v>
      </c>
      <c r="S165" s="20">
        <v>232.22900000000001</v>
      </c>
      <c r="T165" s="20">
        <v>76.093000000000004</v>
      </c>
      <c r="U165" s="20">
        <v>147.61000000000001</v>
      </c>
      <c r="V165" s="20">
        <v>19.53</v>
      </c>
      <c r="W165" s="20">
        <v>264.245</v>
      </c>
      <c r="X165" s="20">
        <v>6.54</v>
      </c>
      <c r="Y165" s="20">
        <v>267.78699999999998</v>
      </c>
      <c r="Z165" s="20">
        <v>24.015999999999998</v>
      </c>
      <c r="AA165" s="21">
        <v>302.62</v>
      </c>
      <c r="AB165" s="1"/>
      <c r="AC165" s="13">
        <f t="shared" si="36"/>
        <v>0.21845571530973995</v>
      </c>
      <c r="AD165" s="13">
        <f t="shared" si="44"/>
        <v>0.21403325042544838</v>
      </c>
      <c r="AE165" s="13">
        <f t="shared" si="37"/>
        <v>0.1698256481616367</v>
      </c>
      <c r="AF165" s="13">
        <f t="shared" si="45"/>
        <v>0.7859667495745517</v>
      </c>
      <c r="AG165" s="13">
        <f t="shared" si="38"/>
        <v>0.18023409950175306</v>
      </c>
      <c r="AH165" s="13">
        <f t="shared" si="39"/>
        <v>30.555999999999997</v>
      </c>
      <c r="AI165" s="1"/>
      <c r="AJ165" s="10">
        <f t="shared" si="35"/>
        <v>41305</v>
      </c>
      <c r="AK165" s="14">
        <f t="shared" si="40"/>
        <v>0.21749919085123276</v>
      </c>
      <c r="AL165" s="14">
        <f t="shared" si="46"/>
        <v>0.18023409950175306</v>
      </c>
      <c r="AM165" s="14">
        <f t="shared" si="41"/>
        <v>0.14450769011582482</v>
      </c>
      <c r="AN165" s="1"/>
      <c r="AO165" s="15">
        <f t="shared" si="42"/>
        <v>0.40156124742091909</v>
      </c>
      <c r="AP165" s="15">
        <f t="shared" si="43"/>
        <v>0.25665961389352504</v>
      </c>
      <c r="AQ165" s="15">
        <f t="shared" si="48"/>
        <v>0.34177913868555587</v>
      </c>
      <c r="AR165" s="1"/>
      <c r="AS165" s="11">
        <f t="shared" si="49"/>
        <v>41305</v>
      </c>
      <c r="AT165" s="12">
        <f t="shared" si="49"/>
        <v>0.21749919085123276</v>
      </c>
      <c r="AU165" s="12">
        <f t="shared" si="50"/>
        <v>7.237502982371001E-2</v>
      </c>
      <c r="AV165" s="12">
        <f t="shared" si="50"/>
        <v>3.7089287949772759E-2</v>
      </c>
      <c r="AW165" s="12">
        <f t="shared" si="47"/>
        <v>0.10803487307774998</v>
      </c>
      <c r="AX165" s="1"/>
    </row>
    <row r="166" spans="1:50" x14ac:dyDescent="0.3">
      <c r="A166" s="16" t="s">
        <v>221</v>
      </c>
      <c r="P166" s="1"/>
      <c r="Q166" s="16" t="s">
        <v>221</v>
      </c>
      <c r="R166" s="19">
        <v>41333</v>
      </c>
      <c r="S166" s="20">
        <v>232.56899999999999</v>
      </c>
      <c r="T166" s="20">
        <v>75.742000000000004</v>
      </c>
      <c r="U166" s="20">
        <v>147.518</v>
      </c>
      <c r="V166" s="20">
        <v>19.451000000000001</v>
      </c>
      <c r="W166" s="20">
        <v>264.904</v>
      </c>
      <c r="X166" s="20">
        <v>6.5010000000000003</v>
      </c>
      <c r="Y166" s="20">
        <v>268.32499999999999</v>
      </c>
      <c r="Z166" s="20">
        <v>23.861000000000001</v>
      </c>
      <c r="AA166" s="21">
        <v>303.33319999999998</v>
      </c>
      <c r="AB166" s="1"/>
      <c r="AC166" s="13">
        <f t="shared" si="36"/>
        <v>0.24938977085657843</v>
      </c>
      <c r="AD166" s="13">
        <f t="shared" si="44"/>
        <v>0.2141163296225545</v>
      </c>
      <c r="AE166" s="13">
        <f t="shared" si="37"/>
        <v>0.20090594390318461</v>
      </c>
      <c r="AF166" s="13">
        <f t="shared" si="45"/>
        <v>0.78588367037744544</v>
      </c>
      <c r="AG166" s="13">
        <f t="shared" si="38"/>
        <v>0.21128712297650037</v>
      </c>
      <c r="AH166" s="13">
        <f t="shared" si="39"/>
        <v>30.362000000000002</v>
      </c>
      <c r="AI166" s="1"/>
      <c r="AJ166" s="10">
        <f t="shared" si="35"/>
        <v>41333</v>
      </c>
      <c r="AK166" s="14">
        <f t="shared" si="40"/>
        <v>0.14640721012447841</v>
      </c>
      <c r="AL166" s="14">
        <f t="shared" si="46"/>
        <v>0.21128712297650037</v>
      </c>
      <c r="AM166" s="14">
        <f t="shared" si="41"/>
        <v>-6.2326400650371219E-2</v>
      </c>
      <c r="AN166" s="1"/>
      <c r="AO166" s="15">
        <f t="shared" si="42"/>
        <v>0.40086081698397191</v>
      </c>
      <c r="AP166" s="15">
        <f t="shared" si="43"/>
        <v>0.25680599931345882</v>
      </c>
      <c r="AQ166" s="15">
        <f t="shared" si="48"/>
        <v>0.34233318370256927</v>
      </c>
      <c r="AR166" s="1"/>
      <c r="AS166" s="11">
        <f t="shared" si="49"/>
        <v>41333</v>
      </c>
      <c r="AT166" s="12">
        <f t="shared" si="49"/>
        <v>0.14640721012447841</v>
      </c>
      <c r="AU166" s="12">
        <f t="shared" si="50"/>
        <v>8.469672873455289E-2</v>
      </c>
      <c r="AV166" s="12">
        <f t="shared" si="50"/>
        <v>-1.6005793602629589E-2</v>
      </c>
      <c r="AW166" s="12">
        <f t="shared" si="47"/>
        <v>7.7716274992555109E-2</v>
      </c>
      <c r="AX166" s="1"/>
    </row>
    <row r="167" spans="1:50" x14ac:dyDescent="0.3">
      <c r="A167" s="16" t="s">
        <v>222</v>
      </c>
      <c r="P167" s="1"/>
      <c r="Q167" s="16" t="s">
        <v>222</v>
      </c>
      <c r="R167" s="19">
        <v>41364</v>
      </c>
      <c r="S167" s="20">
        <v>232.79400000000001</v>
      </c>
      <c r="T167" s="20">
        <v>75.745999999999995</v>
      </c>
      <c r="U167" s="20">
        <v>147.227</v>
      </c>
      <c r="V167" s="20">
        <v>19.481999999999999</v>
      </c>
      <c r="W167" s="20">
        <v>265.60300000000001</v>
      </c>
      <c r="X167" s="20">
        <v>6.4980000000000002</v>
      </c>
      <c r="Y167" s="20">
        <v>268.75799999999998</v>
      </c>
      <c r="Z167" s="20">
        <v>23.831</v>
      </c>
      <c r="AA167" s="21">
        <v>303.9402</v>
      </c>
      <c r="AB167" s="1"/>
      <c r="AC167" s="13">
        <f t="shared" si="36"/>
        <v>0.26386917524838793</v>
      </c>
      <c r="AD167" s="13">
        <f t="shared" si="44"/>
        <v>0.2142503874179828</v>
      </c>
      <c r="AE167" s="13">
        <f t="shared" si="37"/>
        <v>0.16137147116370709</v>
      </c>
      <c r="AF167" s="13">
        <f t="shared" si="45"/>
        <v>0.78574961258201714</v>
      </c>
      <c r="AG167" s="13">
        <f t="shared" si="38"/>
        <v>0.1833316439733037</v>
      </c>
      <c r="AH167" s="13">
        <f t="shared" si="39"/>
        <v>30.329000000000001</v>
      </c>
      <c r="AI167" s="1"/>
      <c r="AJ167" s="10">
        <f t="shared" si="35"/>
        <v>41364</v>
      </c>
      <c r="AK167" s="14">
        <f t="shared" si="40"/>
        <v>9.6745481986001039E-2</v>
      </c>
      <c r="AL167" s="14">
        <f t="shared" si="46"/>
        <v>0.1833316439733037</v>
      </c>
      <c r="AM167" s="14">
        <f t="shared" si="41"/>
        <v>-0.19726406269065253</v>
      </c>
      <c r="AN167" s="1"/>
      <c r="AO167" s="15">
        <f t="shared" si="42"/>
        <v>0.40040398172840813</v>
      </c>
      <c r="AP167" s="15">
        <f t="shared" si="43"/>
        <v>0.25720170041982415</v>
      </c>
      <c r="AQ167" s="15">
        <f t="shared" si="48"/>
        <v>0.34239431785176766</v>
      </c>
      <c r="AR167" s="1"/>
      <c r="AS167" s="11">
        <f t="shared" si="49"/>
        <v>41364</v>
      </c>
      <c r="AT167" s="12">
        <f t="shared" si="49"/>
        <v>9.6745481986001039E-2</v>
      </c>
      <c r="AU167" s="12">
        <f t="shared" si="50"/>
        <v>7.3406720223725727E-2</v>
      </c>
      <c r="AV167" s="12">
        <f t="shared" si="50"/>
        <v>-5.0736652355758624E-2</v>
      </c>
      <c r="AW167" s="12">
        <f t="shared" si="47"/>
        <v>7.4075414118033936E-2</v>
      </c>
      <c r="AX167" s="1"/>
    </row>
    <row r="168" spans="1:50" x14ac:dyDescent="0.3">
      <c r="A168" s="16" t="s">
        <v>223</v>
      </c>
      <c r="P168" s="1"/>
      <c r="Q168" s="16" t="s">
        <v>223</v>
      </c>
      <c r="R168" s="19">
        <v>41394</v>
      </c>
      <c r="S168" s="20">
        <v>232.83199999999999</v>
      </c>
      <c r="T168" s="20">
        <v>75.884</v>
      </c>
      <c r="U168" s="20">
        <v>147.16200000000001</v>
      </c>
      <c r="V168" s="20">
        <v>19.539000000000001</v>
      </c>
      <c r="W168" s="20">
        <v>266.09399999999999</v>
      </c>
      <c r="X168" s="20">
        <v>6.5090000000000003</v>
      </c>
      <c r="Y168" s="20">
        <v>269.31400000000002</v>
      </c>
      <c r="Z168" s="20">
        <v>23.891999999999999</v>
      </c>
      <c r="AA168" s="21">
        <v>303.42649999999998</v>
      </c>
      <c r="AB168" s="1"/>
      <c r="AC168" s="13">
        <f t="shared" si="36"/>
        <v>0.18486236977743875</v>
      </c>
      <c r="AD168" s="13">
        <f t="shared" si="44"/>
        <v>0.21410479918423736</v>
      </c>
      <c r="AE168" s="13">
        <f t="shared" si="37"/>
        <v>0.20687756271442481</v>
      </c>
      <c r="AF168" s="13">
        <f t="shared" si="45"/>
        <v>0.78589520081576258</v>
      </c>
      <c r="AG168" s="13">
        <f t="shared" si="38"/>
        <v>0.20216400425164915</v>
      </c>
      <c r="AH168" s="13">
        <f t="shared" si="39"/>
        <v>30.401</v>
      </c>
      <c r="AI168" s="1"/>
      <c r="AJ168" s="10">
        <f t="shared" si="35"/>
        <v>41394</v>
      </c>
      <c r="AK168" s="14">
        <f t="shared" si="40"/>
        <v>1.632344476231453E-2</v>
      </c>
      <c r="AL168" s="14">
        <f t="shared" si="46"/>
        <v>0.20216400425164915</v>
      </c>
      <c r="AM168" s="14">
        <f t="shared" si="41"/>
        <v>-4.4149510619653817E-2</v>
      </c>
      <c r="AN168" s="1"/>
      <c r="AO168" s="15">
        <f t="shared" si="42"/>
        <v>0.40062463760476519</v>
      </c>
      <c r="AP168" s="15">
        <f t="shared" si="43"/>
        <v>0.25748510885035053</v>
      </c>
      <c r="AQ168" s="15">
        <f t="shared" si="48"/>
        <v>0.34189025354488423</v>
      </c>
      <c r="AR168" s="1"/>
      <c r="AS168" s="11">
        <f t="shared" si="49"/>
        <v>41394</v>
      </c>
      <c r="AT168" s="12">
        <f t="shared" si="49"/>
        <v>1.632344476231453E-2</v>
      </c>
      <c r="AU168" s="12">
        <f t="shared" si="50"/>
        <v>8.0991880940045155E-2</v>
      </c>
      <c r="AV168" s="12">
        <f t="shared" si="50"/>
        <v>-1.1367841547591269E-2</v>
      </c>
      <c r="AW168" s="12">
        <f t="shared" si="47"/>
        <v>-5.3300594630139364E-2</v>
      </c>
      <c r="AX168" s="1"/>
    </row>
    <row r="169" spans="1:50" x14ac:dyDescent="0.3">
      <c r="A169" s="16" t="s">
        <v>224</v>
      </c>
      <c r="P169" s="1"/>
      <c r="Q169" s="16" t="s">
        <v>224</v>
      </c>
      <c r="R169" s="19">
        <v>41425</v>
      </c>
      <c r="S169" s="20">
        <v>232.99600000000001</v>
      </c>
      <c r="T169" s="20">
        <v>75.822999999999993</v>
      </c>
      <c r="U169" s="20">
        <v>147.107</v>
      </c>
      <c r="V169" s="20">
        <v>19.474</v>
      </c>
      <c r="W169" s="20">
        <v>266.84100000000001</v>
      </c>
      <c r="X169" s="20">
        <v>6.5110000000000001</v>
      </c>
      <c r="Y169" s="20">
        <v>269.82499999999999</v>
      </c>
      <c r="Z169" s="20">
        <v>23.887</v>
      </c>
      <c r="AA169" s="21">
        <v>303.3999</v>
      </c>
      <c r="AB169" s="1"/>
      <c r="AC169" s="13">
        <f t="shared" si="36"/>
        <v>0.2807278630859722</v>
      </c>
      <c r="AD169" s="13">
        <f t="shared" si="44"/>
        <v>0.21419172313968024</v>
      </c>
      <c r="AE169" s="13">
        <f t="shared" si="37"/>
        <v>0.18974134281914967</v>
      </c>
      <c r="AF169" s="13">
        <f t="shared" si="45"/>
        <v>0.78580827686031973</v>
      </c>
      <c r="AG169" s="13">
        <f t="shared" si="38"/>
        <v>0.20922990237758382</v>
      </c>
      <c r="AH169" s="13">
        <f t="shared" si="39"/>
        <v>30.398</v>
      </c>
      <c r="AI169" s="1"/>
      <c r="AJ169" s="10">
        <f t="shared" si="35"/>
        <v>41425</v>
      </c>
      <c r="AK169" s="14">
        <f t="shared" si="40"/>
        <v>7.0437053326010038E-2</v>
      </c>
      <c r="AL169" s="14">
        <f t="shared" si="46"/>
        <v>0.20922990237758382</v>
      </c>
      <c r="AM169" s="14">
        <f t="shared" si="41"/>
        <v>-3.7373778556969071E-2</v>
      </c>
      <c r="AN169" s="1"/>
      <c r="AO169" s="15">
        <f t="shared" si="42"/>
        <v>0.40090737638974983</v>
      </c>
      <c r="AP169" s="15">
        <f t="shared" si="43"/>
        <v>0.25683499729633491</v>
      </c>
      <c r="AQ169" s="15">
        <f t="shared" si="48"/>
        <v>0.34225762631391521</v>
      </c>
      <c r="AR169" s="1"/>
      <c r="AS169" s="11">
        <f t="shared" si="49"/>
        <v>41425</v>
      </c>
      <c r="AT169" s="12">
        <f t="shared" si="49"/>
        <v>7.0437053326010038E-2</v>
      </c>
      <c r="AU169" s="12">
        <f t="shared" si="50"/>
        <v>8.3881811224480615E-2</v>
      </c>
      <c r="AV169" s="12">
        <f t="shared" si="50"/>
        <v>-9.5988943146329709E-3</v>
      </c>
      <c r="AW169" s="12">
        <f t="shared" si="47"/>
        <v>-3.8458635838376064E-3</v>
      </c>
      <c r="AX169" s="1"/>
    </row>
    <row r="170" spans="1:50" x14ac:dyDescent="0.3">
      <c r="A170" s="16" t="s">
        <v>225</v>
      </c>
      <c r="P170" s="1"/>
      <c r="Q170" s="16" t="s">
        <v>225</v>
      </c>
      <c r="R170" s="19">
        <v>41455</v>
      </c>
      <c r="S170" s="20">
        <v>233.35</v>
      </c>
      <c r="T170" s="20">
        <v>75.698999999999998</v>
      </c>
      <c r="U170" s="20">
        <v>147.16800000000001</v>
      </c>
      <c r="V170" s="20">
        <v>19.378</v>
      </c>
      <c r="W170" s="20">
        <v>267.45100000000002</v>
      </c>
      <c r="X170" s="20">
        <v>6.5039999999999996</v>
      </c>
      <c r="Y170" s="20">
        <v>270.36599999999999</v>
      </c>
      <c r="Z170" s="20">
        <v>23.873000000000001</v>
      </c>
      <c r="AA170" s="21">
        <v>303.96449999999999</v>
      </c>
      <c r="AB170" s="1"/>
      <c r="AC170" s="13">
        <f t="shared" si="36"/>
        <v>0.22860055238889121</v>
      </c>
      <c r="AD170" s="13">
        <f t="shared" si="44"/>
        <v>0.21410935905454781</v>
      </c>
      <c r="AE170" s="13">
        <f t="shared" si="37"/>
        <v>0.20050032428424736</v>
      </c>
      <c r="AF170" s="13">
        <f t="shared" si="45"/>
        <v>0.78589064094545213</v>
      </c>
      <c r="AG170" s="13">
        <f t="shared" si="38"/>
        <v>0.20651684611301924</v>
      </c>
      <c r="AH170" s="13">
        <f t="shared" si="39"/>
        <v>30.377000000000002</v>
      </c>
      <c r="AI170" s="1"/>
      <c r="AJ170" s="10">
        <f t="shared" si="35"/>
        <v>41455</v>
      </c>
      <c r="AK170" s="14">
        <f t="shared" si="40"/>
        <v>0.15193393878005843</v>
      </c>
      <c r="AL170" s="14">
        <f t="shared" si="46"/>
        <v>0.20651684611301924</v>
      </c>
      <c r="AM170" s="14">
        <f t="shared" si="41"/>
        <v>4.146641560225349E-2</v>
      </c>
      <c r="AN170" s="1"/>
      <c r="AO170" s="15">
        <f t="shared" si="42"/>
        <v>0.40128667485699948</v>
      </c>
      <c r="AP170" s="15">
        <f t="shared" si="43"/>
        <v>0.25598752955785414</v>
      </c>
      <c r="AQ170" s="15">
        <f t="shared" si="48"/>
        <v>0.34272579558514638</v>
      </c>
      <c r="AR170" s="1"/>
      <c r="AS170" s="11">
        <f t="shared" si="49"/>
        <v>41455</v>
      </c>
      <c r="AT170" s="12">
        <f t="shared" si="49"/>
        <v>0.15193393878005843</v>
      </c>
      <c r="AU170" s="12">
        <f t="shared" si="50"/>
        <v>8.2872458478648145E-2</v>
      </c>
      <c r="AV170" s="12">
        <f t="shared" si="50"/>
        <v>1.0614885289640129E-2</v>
      </c>
      <c r="AW170" s="12">
        <f t="shared" si="47"/>
        <v>5.8446595011770151E-2</v>
      </c>
      <c r="AX170" s="1"/>
    </row>
    <row r="171" spans="1:50" x14ac:dyDescent="0.3">
      <c r="A171" s="16" t="s">
        <v>226</v>
      </c>
      <c r="P171" s="1"/>
      <c r="Q171" s="16" t="s">
        <v>226</v>
      </c>
      <c r="R171" s="19">
        <v>41486</v>
      </c>
      <c r="S171" s="20">
        <v>233.88</v>
      </c>
      <c r="T171" s="20">
        <v>75.718999999999994</v>
      </c>
      <c r="U171" s="20">
        <v>147.251</v>
      </c>
      <c r="V171" s="20">
        <v>19.303000000000001</v>
      </c>
      <c r="W171" s="20">
        <v>267.87</v>
      </c>
      <c r="X171" s="20">
        <v>6.5149999999999997</v>
      </c>
      <c r="Y171" s="20">
        <v>270.75799999999998</v>
      </c>
      <c r="Z171" s="20">
        <v>23.9</v>
      </c>
      <c r="AA171" s="21">
        <v>305.29140000000001</v>
      </c>
      <c r="AB171" s="1"/>
      <c r="AC171" s="13">
        <f t="shared" si="36"/>
        <v>0.1566642113882466</v>
      </c>
      <c r="AD171" s="13">
        <f t="shared" si="44"/>
        <v>0.21420351800098636</v>
      </c>
      <c r="AE171" s="13">
        <f t="shared" si="37"/>
        <v>0.14498864502192621</v>
      </c>
      <c r="AF171" s="13">
        <f t="shared" si="45"/>
        <v>0.78579648199901364</v>
      </c>
      <c r="AG171" s="13">
        <f t="shared" si="38"/>
        <v>0.14748959241224602</v>
      </c>
      <c r="AH171" s="13">
        <f t="shared" si="39"/>
        <v>30.414999999999999</v>
      </c>
      <c r="AI171" s="1"/>
      <c r="AJ171" s="10">
        <f t="shared" si="35"/>
        <v>41486</v>
      </c>
      <c r="AK171" s="14">
        <f t="shared" si="40"/>
        <v>0.22712663381187106</v>
      </c>
      <c r="AL171" s="14">
        <f t="shared" si="46"/>
        <v>0.14748959241224602</v>
      </c>
      <c r="AM171" s="14">
        <f t="shared" si="41"/>
        <v>5.6398130028265929E-2</v>
      </c>
      <c r="AN171" s="1"/>
      <c r="AO171" s="15">
        <f t="shared" si="42"/>
        <v>0.40168253674771198</v>
      </c>
      <c r="AP171" s="15">
        <f t="shared" si="43"/>
        <v>0.25492941005560033</v>
      </c>
      <c r="AQ171" s="15">
        <f t="shared" si="48"/>
        <v>0.34338805319668775</v>
      </c>
      <c r="AR171" s="1"/>
      <c r="AS171" s="11">
        <f t="shared" si="49"/>
        <v>41486</v>
      </c>
      <c r="AT171" s="12">
        <f t="shared" si="49"/>
        <v>0.22712663381187106</v>
      </c>
      <c r="AU171" s="12">
        <f t="shared" si="50"/>
        <v>5.9243993624037074E-2</v>
      </c>
      <c r="AV171" s="12">
        <f t="shared" si="50"/>
        <v>1.4377542016344872E-2</v>
      </c>
      <c r="AW171" s="12">
        <f t="shared" si="47"/>
        <v>0.15350509817148913</v>
      </c>
      <c r="AX171" s="1"/>
    </row>
    <row r="172" spans="1:50" x14ac:dyDescent="0.3">
      <c r="A172" s="16" t="s">
        <v>227</v>
      </c>
      <c r="P172" s="1"/>
      <c r="Q172" s="16" t="s">
        <v>227</v>
      </c>
      <c r="R172" s="19">
        <v>41517</v>
      </c>
      <c r="S172" s="20">
        <v>234.33600000000001</v>
      </c>
      <c r="T172" s="20">
        <v>75.778000000000006</v>
      </c>
      <c r="U172" s="20">
        <v>147.232</v>
      </c>
      <c r="V172" s="20">
        <v>19.308</v>
      </c>
      <c r="W172" s="20">
        <v>268.83699999999999</v>
      </c>
      <c r="X172" s="20">
        <v>6.532</v>
      </c>
      <c r="Y172" s="20">
        <v>271.41500000000002</v>
      </c>
      <c r="Z172" s="20">
        <v>23.943000000000001</v>
      </c>
      <c r="AA172" s="21">
        <v>306.1146</v>
      </c>
      <c r="AB172" s="1"/>
      <c r="AC172" s="13">
        <f t="shared" si="36"/>
        <v>0.3609960055250605</v>
      </c>
      <c r="AD172" s="13">
        <f t="shared" si="44"/>
        <v>0.21433962264150944</v>
      </c>
      <c r="AE172" s="13">
        <f t="shared" si="37"/>
        <v>0.24265211000229492</v>
      </c>
      <c r="AF172" s="13">
        <f t="shared" si="45"/>
        <v>0.78566037735849059</v>
      </c>
      <c r="AG172" s="13">
        <f t="shared" si="38"/>
        <v>0.26801789591057074</v>
      </c>
      <c r="AH172" s="13">
        <f t="shared" si="39"/>
        <v>30.475000000000001</v>
      </c>
      <c r="AI172" s="1"/>
      <c r="AJ172" s="10">
        <f t="shared" si="35"/>
        <v>41517</v>
      </c>
      <c r="AK172" s="14">
        <f t="shared" si="40"/>
        <v>0.19497178040021262</v>
      </c>
      <c r="AL172" s="14">
        <f t="shared" si="46"/>
        <v>0.26801789591057074</v>
      </c>
      <c r="AM172" s="14">
        <f t="shared" si="41"/>
        <v>-1.2903138179031352E-2</v>
      </c>
      <c r="AN172" s="1"/>
      <c r="AO172" s="15">
        <f t="shared" si="42"/>
        <v>0.40216157723877644</v>
      </c>
      <c r="AP172" s="15">
        <f t="shared" si="43"/>
        <v>0.25479690675393912</v>
      </c>
      <c r="AQ172" s="15">
        <f t="shared" si="48"/>
        <v>0.34304151600728439</v>
      </c>
      <c r="AR172" s="1"/>
      <c r="AS172" s="11">
        <f t="shared" si="49"/>
        <v>41517</v>
      </c>
      <c r="AT172" s="12">
        <f t="shared" si="49"/>
        <v>0.19497178040021262</v>
      </c>
      <c r="AU172" s="12">
        <f t="shared" si="50"/>
        <v>0.10778649974761334</v>
      </c>
      <c r="AV172" s="12">
        <f t="shared" si="50"/>
        <v>-3.2876796954358434E-3</v>
      </c>
      <c r="AW172" s="12">
        <f t="shared" si="47"/>
        <v>9.0472960348035134E-2</v>
      </c>
      <c r="AX172" s="1"/>
    </row>
    <row r="173" spans="1:50" x14ac:dyDescent="0.3">
      <c r="A173" s="16" t="s">
        <v>228</v>
      </c>
      <c r="P173" s="1"/>
      <c r="Q173" s="16" t="s">
        <v>228</v>
      </c>
      <c r="R173" s="19">
        <v>41547</v>
      </c>
      <c r="S173" s="20">
        <v>234.7</v>
      </c>
      <c r="T173" s="20">
        <v>75.86</v>
      </c>
      <c r="U173" s="20">
        <v>147.226</v>
      </c>
      <c r="V173" s="20">
        <v>19.36</v>
      </c>
      <c r="W173" s="20">
        <v>269.315</v>
      </c>
      <c r="X173" s="20">
        <v>6.54</v>
      </c>
      <c r="Y173" s="20">
        <v>271.92700000000002</v>
      </c>
      <c r="Z173" s="20">
        <v>23.965</v>
      </c>
      <c r="AA173" s="21">
        <v>306.83960000000002</v>
      </c>
      <c r="AB173" s="1"/>
      <c r="AC173" s="13">
        <f t="shared" si="36"/>
        <v>0.17780290659397124</v>
      </c>
      <c r="AD173" s="13">
        <f t="shared" si="44"/>
        <v>0.21439108342894608</v>
      </c>
      <c r="AE173" s="13">
        <f t="shared" si="37"/>
        <v>0.18864101099791419</v>
      </c>
      <c r="AF173" s="13">
        <f t="shared" si="45"/>
        <v>0.78560891657105392</v>
      </c>
      <c r="AG173" s="13">
        <f t="shared" si="38"/>
        <v>0.18631741805243682</v>
      </c>
      <c r="AH173" s="13">
        <f t="shared" si="39"/>
        <v>30.504999999999999</v>
      </c>
      <c r="AI173" s="1"/>
      <c r="AJ173" s="10">
        <f t="shared" si="35"/>
        <v>41547</v>
      </c>
      <c r="AK173" s="14">
        <f t="shared" si="40"/>
        <v>0.15533251399698547</v>
      </c>
      <c r="AL173" s="14">
        <f t="shared" si="46"/>
        <v>0.18631741805243682</v>
      </c>
      <c r="AM173" s="14">
        <f t="shared" si="41"/>
        <v>-4.0752010432516216E-3</v>
      </c>
      <c r="AN173" s="1"/>
      <c r="AO173" s="15">
        <f t="shared" si="42"/>
        <v>0.40212233060901659</v>
      </c>
      <c r="AP173" s="15">
        <f t="shared" si="43"/>
        <v>0.25520696018982336</v>
      </c>
      <c r="AQ173" s="15">
        <f t="shared" si="48"/>
        <v>0.34267070920116005</v>
      </c>
      <c r="AR173" s="1"/>
      <c r="AS173" s="11">
        <f t="shared" si="49"/>
        <v>41547</v>
      </c>
      <c r="AT173" s="12">
        <f t="shared" si="49"/>
        <v>0.15533251399698547</v>
      </c>
      <c r="AU173" s="12">
        <f t="shared" si="50"/>
        <v>7.492239438030035E-2</v>
      </c>
      <c r="AV173" s="12">
        <f t="shared" si="50"/>
        <v>-1.0400196704106431E-3</v>
      </c>
      <c r="AW173" s="12">
        <f t="shared" si="47"/>
        <v>8.1450139287095769E-2</v>
      </c>
      <c r="AX173" s="1"/>
    </row>
    <row r="174" spans="1:50" x14ac:dyDescent="0.3">
      <c r="A174" s="16" t="s">
        <v>229</v>
      </c>
      <c r="P174" s="1"/>
      <c r="Q174" s="16" t="s">
        <v>229</v>
      </c>
      <c r="R174" s="19">
        <v>41578</v>
      </c>
      <c r="S174" s="20">
        <v>234.92099999999999</v>
      </c>
      <c r="T174" s="20">
        <v>76.179000000000002</v>
      </c>
      <c r="U174" s="20">
        <v>147.20699999999999</v>
      </c>
      <c r="V174" s="20">
        <v>19.431000000000001</v>
      </c>
      <c r="W174" s="20">
        <v>269.822</v>
      </c>
      <c r="X174" s="20">
        <v>6.577</v>
      </c>
      <c r="Y174" s="20">
        <v>272.52</v>
      </c>
      <c r="Z174" s="20">
        <v>24.088999999999999</v>
      </c>
      <c r="AA174" s="21">
        <v>306.97570000000002</v>
      </c>
      <c r="AB174" s="1"/>
      <c r="AC174" s="13">
        <f t="shared" si="36"/>
        <v>0.18825538867126568</v>
      </c>
      <c r="AD174" s="13">
        <f t="shared" si="44"/>
        <v>0.21447205374029873</v>
      </c>
      <c r="AE174" s="13">
        <f t="shared" si="37"/>
        <v>0.21807323288969283</v>
      </c>
      <c r="AF174" s="13">
        <f t="shared" si="45"/>
        <v>0.78552794625970135</v>
      </c>
      <c r="AG174" s="13">
        <f t="shared" si="38"/>
        <v>0.21167813860205847</v>
      </c>
      <c r="AH174" s="13">
        <f t="shared" si="39"/>
        <v>30.665999999999997</v>
      </c>
      <c r="AI174" s="1"/>
      <c r="AJ174" s="10">
        <f t="shared" si="35"/>
        <v>41578</v>
      </c>
      <c r="AK174" s="14">
        <f t="shared" si="40"/>
        <v>9.4162760971454471E-2</v>
      </c>
      <c r="AL174" s="14">
        <f t="shared" si="46"/>
        <v>0.21167813860205847</v>
      </c>
      <c r="AM174" s="14">
        <f t="shared" si="41"/>
        <v>-1.2905329221744432E-2</v>
      </c>
      <c r="AN174" s="1"/>
      <c r="AO174" s="15">
        <f t="shared" si="42"/>
        <v>0.40255188437758432</v>
      </c>
      <c r="AP174" s="15">
        <f t="shared" si="43"/>
        <v>0.25507029496317885</v>
      </c>
      <c r="AQ174" s="15">
        <f t="shared" si="48"/>
        <v>0.34237782065923683</v>
      </c>
      <c r="AR174" s="1"/>
      <c r="AS174" s="11">
        <f t="shared" si="49"/>
        <v>41578</v>
      </c>
      <c r="AT174" s="12">
        <f t="shared" si="49"/>
        <v>9.4162760971454471E-2</v>
      </c>
      <c r="AU174" s="12">
        <f t="shared" si="50"/>
        <v>8.5211433575798107E-2</v>
      </c>
      <c r="AV174" s="12">
        <f t="shared" si="50"/>
        <v>-3.2917661311872835E-3</v>
      </c>
      <c r="AW174" s="12">
        <f t="shared" si="47"/>
        <v>1.2243093526843647E-2</v>
      </c>
      <c r="AX174" s="1"/>
    </row>
    <row r="175" spans="1:50" x14ac:dyDescent="0.3">
      <c r="A175" s="16" t="s">
        <v>230</v>
      </c>
      <c r="P175" s="1"/>
      <c r="Q175" s="16" t="s">
        <v>230</v>
      </c>
      <c r="R175" s="19">
        <v>41608</v>
      </c>
      <c r="S175" s="20">
        <v>235.35900000000001</v>
      </c>
      <c r="T175" s="20">
        <v>76.361000000000004</v>
      </c>
      <c r="U175" s="20">
        <v>147.29499999999999</v>
      </c>
      <c r="V175" s="20">
        <v>19.388000000000002</v>
      </c>
      <c r="W175" s="20">
        <v>270.387</v>
      </c>
      <c r="X175" s="20">
        <v>6.609</v>
      </c>
      <c r="Y175" s="20">
        <v>273.21100000000001</v>
      </c>
      <c r="Z175" s="20">
        <v>24.210999999999999</v>
      </c>
      <c r="AA175" s="21">
        <v>307.56119999999999</v>
      </c>
      <c r="AB175" s="1"/>
      <c r="AC175" s="13">
        <f t="shared" si="36"/>
        <v>0.20939730637234977</v>
      </c>
      <c r="AD175" s="13">
        <f t="shared" si="44"/>
        <v>0.21443867618429591</v>
      </c>
      <c r="AE175" s="13">
        <f t="shared" si="37"/>
        <v>0.25355937178923593</v>
      </c>
      <c r="AF175" s="13">
        <f t="shared" si="45"/>
        <v>0.78556132381570398</v>
      </c>
      <c r="AG175" s="13">
        <f t="shared" si="38"/>
        <v>0.24408931694367456</v>
      </c>
      <c r="AH175" s="13">
        <f t="shared" si="39"/>
        <v>30.82</v>
      </c>
      <c r="AI175" s="1"/>
      <c r="AJ175" s="10">
        <f t="shared" si="35"/>
        <v>41608</v>
      </c>
      <c r="AK175" s="14">
        <f t="shared" si="40"/>
        <v>0.18644565619932515</v>
      </c>
      <c r="AL175" s="14">
        <f t="shared" si="46"/>
        <v>0.24408931694367456</v>
      </c>
      <c r="AM175" s="14">
        <f t="shared" si="41"/>
        <v>5.9779765907867058E-2</v>
      </c>
      <c r="AN175" s="1"/>
      <c r="AO175" s="15">
        <f t="shared" si="42"/>
        <v>0.4036091722214219</v>
      </c>
      <c r="AP175" s="15">
        <f t="shared" si="43"/>
        <v>0.25389924175953693</v>
      </c>
      <c r="AQ175" s="15">
        <f t="shared" si="48"/>
        <v>0.34249158601904117</v>
      </c>
      <c r="AR175" s="1"/>
      <c r="AS175" s="11">
        <f t="shared" si="49"/>
        <v>41608</v>
      </c>
      <c r="AT175" s="12">
        <f t="shared" si="49"/>
        <v>0.18644565619932515</v>
      </c>
      <c r="AU175" s="12">
        <f t="shared" si="50"/>
        <v>9.8516687159728777E-2</v>
      </c>
      <c r="AV175" s="12">
        <f t="shared" si="50"/>
        <v>1.5178037236570062E-2</v>
      </c>
      <c r="AW175" s="12">
        <f t="shared" si="47"/>
        <v>7.2750931803026317E-2</v>
      </c>
      <c r="AX175" s="1"/>
    </row>
    <row r="176" spans="1:50" x14ac:dyDescent="0.3">
      <c r="A176" s="16" t="s">
        <v>231</v>
      </c>
      <c r="P176" s="1"/>
      <c r="Q176" s="16" t="s">
        <v>231</v>
      </c>
      <c r="R176" s="19">
        <v>41639</v>
      </c>
      <c r="S176" s="20">
        <v>235.75899999999999</v>
      </c>
      <c r="T176" s="20">
        <v>77.063000000000002</v>
      </c>
      <c r="U176" s="20">
        <v>147.423</v>
      </c>
      <c r="V176" s="20">
        <v>19.71</v>
      </c>
      <c r="W176" s="20">
        <v>271.22000000000003</v>
      </c>
      <c r="X176" s="20">
        <v>6.9770000000000003</v>
      </c>
      <c r="Y176" s="20">
        <v>273.95699999999999</v>
      </c>
      <c r="Z176" s="20">
        <v>23.9</v>
      </c>
      <c r="AA176" s="21">
        <v>307.92790000000002</v>
      </c>
      <c r="AB176" s="1"/>
      <c r="AC176" s="13">
        <f t="shared" si="36"/>
        <v>0.3080769415689355</v>
      </c>
      <c r="AD176" s="13">
        <f t="shared" si="44"/>
        <v>0.22596107134760504</v>
      </c>
      <c r="AE176" s="13">
        <f t="shared" si="37"/>
        <v>0.27304903536093938</v>
      </c>
      <c r="AF176" s="13">
        <f t="shared" si="45"/>
        <v>0.77403892865239499</v>
      </c>
      <c r="AG176" s="13">
        <f t="shared" si="38"/>
        <v>0.28096397857476163</v>
      </c>
      <c r="AH176" s="13">
        <f t="shared" si="39"/>
        <v>30.876999999999999</v>
      </c>
      <c r="AI176" s="1"/>
      <c r="AJ176" s="10">
        <f t="shared" si="35"/>
        <v>41639</v>
      </c>
      <c r="AK176" s="14">
        <f t="shared" si="40"/>
        <v>0.16995313542289747</v>
      </c>
      <c r="AL176" s="14">
        <f t="shared" si="46"/>
        <v>0.28096397857476163</v>
      </c>
      <c r="AM176" s="14">
        <f t="shared" si="41"/>
        <v>8.6900437896747576E-2</v>
      </c>
      <c r="AN176" s="1"/>
      <c r="AO176" s="15">
        <f t="shared" si="42"/>
        <v>0.40067217730947402</v>
      </c>
      <c r="AP176" s="15">
        <f t="shared" si="43"/>
        <v>0.25576476389447594</v>
      </c>
      <c r="AQ176" s="15">
        <f t="shared" si="48"/>
        <v>0.34356305879605009</v>
      </c>
      <c r="AR176" s="1"/>
      <c r="AS176" s="11">
        <f t="shared" si="49"/>
        <v>41639</v>
      </c>
      <c r="AT176" s="12">
        <f t="shared" si="49"/>
        <v>0.16995313542289747</v>
      </c>
      <c r="AU176" s="12">
        <f t="shared" si="50"/>
        <v>0.11257444904108216</v>
      </c>
      <c r="AV176" s="12">
        <f t="shared" si="50"/>
        <v>2.2226069980988212E-2</v>
      </c>
      <c r="AW176" s="12">
        <f t="shared" si="47"/>
        <v>3.5152616400827105E-2</v>
      </c>
      <c r="AX176" s="1"/>
    </row>
    <row r="177" spans="1:50" x14ac:dyDescent="0.3">
      <c r="A177" s="16" t="s">
        <v>232</v>
      </c>
      <c r="P177" s="1"/>
      <c r="Q177" s="16" t="s">
        <v>232</v>
      </c>
      <c r="R177" s="19">
        <v>41670</v>
      </c>
      <c r="S177" s="20">
        <v>235.96100000000001</v>
      </c>
      <c r="T177" s="20">
        <v>76.897000000000006</v>
      </c>
      <c r="U177" s="20">
        <v>147.07900000000001</v>
      </c>
      <c r="V177" s="20">
        <v>19.603000000000002</v>
      </c>
      <c r="W177" s="20">
        <v>271.91800000000001</v>
      </c>
      <c r="X177" s="20">
        <v>6.9669999999999996</v>
      </c>
      <c r="Y177" s="20">
        <v>274.53500000000003</v>
      </c>
      <c r="Z177" s="20">
        <v>23.863</v>
      </c>
      <c r="AA177" s="21">
        <v>308.45299999999997</v>
      </c>
      <c r="AB177" s="1"/>
      <c r="AC177" s="13">
        <f t="shared" si="36"/>
        <v>0.25735565223803381</v>
      </c>
      <c r="AD177" s="13">
        <f t="shared" si="44"/>
        <v>0.22598118715536814</v>
      </c>
      <c r="AE177" s="13">
        <f t="shared" si="37"/>
        <v>0.21098201542579798</v>
      </c>
      <c r="AF177" s="13">
        <f t="shared" si="45"/>
        <v>0.77401881284463192</v>
      </c>
      <c r="AG177" s="13">
        <f t="shared" si="38"/>
        <v>0.22146158492533893</v>
      </c>
      <c r="AH177" s="13">
        <f t="shared" si="39"/>
        <v>30.83</v>
      </c>
      <c r="AI177" s="1"/>
      <c r="AJ177" s="10">
        <f t="shared" si="35"/>
        <v>41670</v>
      </c>
      <c r="AK177" s="14">
        <f t="shared" si="40"/>
        <v>8.5680716324732717E-2</v>
      </c>
      <c r="AL177" s="14">
        <f t="shared" si="46"/>
        <v>0.22146158492533893</v>
      </c>
      <c r="AM177" s="14">
        <f t="shared" si="41"/>
        <v>-0.23334215149603121</v>
      </c>
      <c r="AN177" s="1"/>
      <c r="AO177" s="15">
        <f t="shared" si="42"/>
        <v>0.40092591388480692</v>
      </c>
      <c r="AP177" s="15">
        <f t="shared" si="43"/>
        <v>0.25492541971728416</v>
      </c>
      <c r="AQ177" s="15">
        <f t="shared" si="48"/>
        <v>0.34414866639790898</v>
      </c>
      <c r="AR177" s="1"/>
      <c r="AS177" s="11">
        <f t="shared" si="49"/>
        <v>41670</v>
      </c>
      <c r="AT177" s="12">
        <f t="shared" si="49"/>
        <v>8.5680716324732717E-2</v>
      </c>
      <c r="AU177" s="12">
        <f t="shared" si="50"/>
        <v>8.8789688326569291E-2</v>
      </c>
      <c r="AV177" s="12">
        <f t="shared" si="50"/>
        <v>-5.9484845907859865E-2</v>
      </c>
      <c r="AW177" s="12">
        <f t="shared" si="47"/>
        <v>5.6375873906023291E-2</v>
      </c>
      <c r="AX177" s="1"/>
    </row>
    <row r="178" spans="1:50" x14ac:dyDescent="0.3">
      <c r="A178" s="16" t="s">
        <v>233</v>
      </c>
      <c r="P178" s="1"/>
      <c r="Q178" s="16" t="s">
        <v>233</v>
      </c>
      <c r="R178" s="19">
        <v>41698</v>
      </c>
      <c r="S178" s="20">
        <v>236.185</v>
      </c>
      <c r="T178" s="20">
        <v>76.844999999999999</v>
      </c>
      <c r="U178" s="20">
        <v>146.857</v>
      </c>
      <c r="V178" s="20">
        <v>19.596</v>
      </c>
      <c r="W178" s="20">
        <v>272.46100000000001</v>
      </c>
      <c r="X178" s="20">
        <v>6.952</v>
      </c>
      <c r="Y178" s="20">
        <v>275.13099999999997</v>
      </c>
      <c r="Z178" s="20">
        <v>23.814</v>
      </c>
      <c r="AA178" s="21">
        <v>308.9006</v>
      </c>
      <c r="AB178" s="1"/>
      <c r="AC178" s="13">
        <f t="shared" si="36"/>
        <v>0.19969255437302103</v>
      </c>
      <c r="AD178" s="13">
        <f t="shared" si="44"/>
        <v>0.2259637261912501</v>
      </c>
      <c r="AE178" s="13">
        <f t="shared" si="37"/>
        <v>0.21709435955341583</v>
      </c>
      <c r="AF178" s="13">
        <f t="shared" si="45"/>
        <v>0.77403627380874995</v>
      </c>
      <c r="AG178" s="13">
        <f t="shared" si="38"/>
        <v>0.21316218281239963</v>
      </c>
      <c r="AH178" s="13">
        <f t="shared" si="39"/>
        <v>30.765999999999998</v>
      </c>
      <c r="AI178" s="1"/>
      <c r="AJ178" s="10">
        <f t="shared" si="35"/>
        <v>41698</v>
      </c>
      <c r="AK178" s="14">
        <f t="shared" si="40"/>
        <v>9.4930941977695263E-2</v>
      </c>
      <c r="AL178" s="14">
        <f t="shared" si="46"/>
        <v>0.21316218281239963</v>
      </c>
      <c r="AM178" s="14">
        <f t="shared" si="41"/>
        <v>-0.15093929112926277</v>
      </c>
      <c r="AN178" s="1"/>
      <c r="AO178" s="15">
        <f t="shared" si="42"/>
        <v>0.40036436983538287</v>
      </c>
      <c r="AP178" s="15">
        <f t="shared" si="43"/>
        <v>0.25500683193441342</v>
      </c>
      <c r="AQ178" s="15">
        <f t="shared" si="48"/>
        <v>0.34462879823020365</v>
      </c>
      <c r="AR178" s="1"/>
      <c r="AS178" s="11">
        <f t="shared" si="49"/>
        <v>41698</v>
      </c>
      <c r="AT178" s="12">
        <f t="shared" si="49"/>
        <v>9.4930941977695263E-2</v>
      </c>
      <c r="AU178" s="12">
        <f t="shared" si="50"/>
        <v>8.5342542994421053E-2</v>
      </c>
      <c r="AV178" s="12">
        <f t="shared" si="50"/>
        <v>-3.8490550445299414E-2</v>
      </c>
      <c r="AW178" s="12">
        <f t="shared" si="47"/>
        <v>4.8078949428573624E-2</v>
      </c>
      <c r="AX178" s="1"/>
    </row>
    <row r="179" spans="1:50" x14ac:dyDescent="0.3">
      <c r="A179" s="16" t="s">
        <v>234</v>
      </c>
      <c r="P179" s="1"/>
      <c r="Q179" s="16" t="s">
        <v>234</v>
      </c>
      <c r="R179" s="19">
        <v>41729</v>
      </c>
      <c r="S179" s="20">
        <v>236.625</v>
      </c>
      <c r="T179" s="20">
        <v>76.623999999999995</v>
      </c>
      <c r="U179" s="20">
        <v>146.75200000000001</v>
      </c>
      <c r="V179" s="20">
        <v>19.565000000000001</v>
      </c>
      <c r="W179" s="20">
        <v>273.34100000000001</v>
      </c>
      <c r="X179" s="20">
        <v>6.9269999999999996</v>
      </c>
      <c r="Y179" s="20">
        <v>275.79899999999998</v>
      </c>
      <c r="Z179" s="20">
        <v>23.716000000000001</v>
      </c>
      <c r="AA179" s="21">
        <v>309.7475</v>
      </c>
      <c r="AB179" s="1"/>
      <c r="AC179" s="13">
        <f t="shared" si="36"/>
        <v>0.32298200476397199</v>
      </c>
      <c r="AD179" s="13">
        <f t="shared" si="44"/>
        <v>0.22605489018699212</v>
      </c>
      <c r="AE179" s="13">
        <f t="shared" si="37"/>
        <v>0.24279343294648648</v>
      </c>
      <c r="AF179" s="13">
        <f t="shared" si="45"/>
        <v>0.7739451098130079</v>
      </c>
      <c r="AG179" s="13">
        <f t="shared" si="38"/>
        <v>0.26092045174293987</v>
      </c>
      <c r="AH179" s="13">
        <f t="shared" si="39"/>
        <v>30.643000000000001</v>
      </c>
      <c r="AI179" s="1"/>
      <c r="AJ179" s="10">
        <f t="shared" si="35"/>
        <v>41729</v>
      </c>
      <c r="AK179" s="14">
        <f t="shared" si="40"/>
        <v>0.18629464191205949</v>
      </c>
      <c r="AL179" s="14">
        <f t="shared" si="46"/>
        <v>0.26092045174293987</v>
      </c>
      <c r="AM179" s="14">
        <f t="shared" si="41"/>
        <v>-7.1498124025405507E-2</v>
      </c>
      <c r="AN179" s="1"/>
      <c r="AO179" s="15">
        <f t="shared" si="42"/>
        <v>0.39991386510753812</v>
      </c>
      <c r="AP179" s="15">
        <f t="shared" si="43"/>
        <v>0.2553377531843809</v>
      </c>
      <c r="AQ179" s="15">
        <f t="shared" si="48"/>
        <v>0.34474838170808098</v>
      </c>
      <c r="AR179" s="1"/>
      <c r="AS179" s="11">
        <f t="shared" si="49"/>
        <v>41729</v>
      </c>
      <c r="AT179" s="12">
        <f t="shared" si="49"/>
        <v>0.18629464191205949</v>
      </c>
      <c r="AU179" s="12">
        <f t="shared" si="50"/>
        <v>0.10434570634212396</v>
      </c>
      <c r="AV179" s="12">
        <f t="shared" si="50"/>
        <v>-1.8256170345545247E-2</v>
      </c>
      <c r="AW179" s="12">
        <f t="shared" si="47"/>
        <v>0.10020510591548078</v>
      </c>
      <c r="AX179" s="1"/>
    </row>
    <row r="180" spans="1:50" x14ac:dyDescent="0.3">
      <c r="A180" s="16" t="s">
        <v>235</v>
      </c>
      <c r="P180" s="1"/>
      <c r="Q180" s="16" t="s">
        <v>235</v>
      </c>
      <c r="R180" s="19">
        <v>41759</v>
      </c>
      <c r="S180" s="20">
        <v>237.072</v>
      </c>
      <c r="T180" s="20">
        <v>76.563999999999993</v>
      </c>
      <c r="U180" s="20">
        <v>146.786</v>
      </c>
      <c r="V180" s="20">
        <v>19.548999999999999</v>
      </c>
      <c r="W180" s="20">
        <v>274.255</v>
      </c>
      <c r="X180" s="20">
        <v>6.9189999999999996</v>
      </c>
      <c r="Y180" s="20">
        <v>276.38099999999997</v>
      </c>
      <c r="Z180" s="20">
        <v>23.677</v>
      </c>
      <c r="AA180" s="21">
        <v>310.48719999999997</v>
      </c>
      <c r="AB180" s="1"/>
      <c r="AC180" s="13">
        <f t="shared" si="36"/>
        <v>0.33438086492696417</v>
      </c>
      <c r="AD180" s="13">
        <f t="shared" si="44"/>
        <v>0.22614067198326576</v>
      </c>
      <c r="AE180" s="13">
        <f t="shared" si="37"/>
        <v>0.21102324518942339</v>
      </c>
      <c r="AF180" s="13">
        <f t="shared" si="45"/>
        <v>0.77385932801673418</v>
      </c>
      <c r="AG180" s="13">
        <f t="shared" si="38"/>
        <v>0.23891942021112703</v>
      </c>
      <c r="AH180" s="13">
        <f t="shared" si="39"/>
        <v>30.596</v>
      </c>
      <c r="AI180" s="1"/>
      <c r="AJ180" s="10">
        <f t="shared" si="35"/>
        <v>41759</v>
      </c>
      <c r="AK180" s="14">
        <f t="shared" si="40"/>
        <v>0.18890649762282205</v>
      </c>
      <c r="AL180" s="14">
        <f t="shared" si="46"/>
        <v>0.23891942021112703</v>
      </c>
      <c r="AM180" s="14">
        <f t="shared" si="41"/>
        <v>2.3168338421276583E-2</v>
      </c>
      <c r="AN180" s="1"/>
      <c r="AO180" s="15">
        <f t="shared" si="42"/>
        <v>0.39961339532939766</v>
      </c>
      <c r="AP180" s="15">
        <f t="shared" si="43"/>
        <v>0.25532887518938407</v>
      </c>
      <c r="AQ180" s="15">
        <f t="shared" si="48"/>
        <v>0.34505772948121827</v>
      </c>
      <c r="AR180" s="1"/>
      <c r="AS180" s="11">
        <f t="shared" si="49"/>
        <v>41759</v>
      </c>
      <c r="AT180" s="12">
        <f t="shared" si="49"/>
        <v>0.18890649762282205</v>
      </c>
      <c r="AU180" s="12">
        <f t="shared" si="50"/>
        <v>9.5475400720699585E-2</v>
      </c>
      <c r="AV180" s="12">
        <f t="shared" si="50"/>
        <v>5.9155457891115404E-3</v>
      </c>
      <c r="AW180" s="12">
        <f t="shared" si="47"/>
        <v>8.7515551113010931E-2</v>
      </c>
      <c r="AX180" s="1"/>
    </row>
    <row r="181" spans="1:50" x14ac:dyDescent="0.3">
      <c r="A181" s="16" t="s">
        <v>236</v>
      </c>
      <c r="P181" s="1"/>
      <c r="Q181" s="16" t="s">
        <v>236</v>
      </c>
      <c r="R181" s="19">
        <v>41790</v>
      </c>
      <c r="S181" s="20">
        <v>237.529</v>
      </c>
      <c r="T181" s="20">
        <v>76.465000000000003</v>
      </c>
      <c r="U181" s="20">
        <v>146.80799999999999</v>
      </c>
      <c r="V181" s="20">
        <v>19.463000000000001</v>
      </c>
      <c r="W181" s="20">
        <v>275.01299999999998</v>
      </c>
      <c r="X181" s="20">
        <v>6.9109999999999996</v>
      </c>
      <c r="Y181" s="20">
        <v>276.95699999999999</v>
      </c>
      <c r="Z181" s="20">
        <v>23.635000000000002</v>
      </c>
      <c r="AA181" s="21">
        <v>311.38909999999998</v>
      </c>
      <c r="AB181" s="1"/>
      <c r="AC181" s="13">
        <f t="shared" si="36"/>
        <v>0.27638511604164417</v>
      </c>
      <c r="AD181" s="13">
        <f t="shared" si="44"/>
        <v>0.22624893603090421</v>
      </c>
      <c r="AE181" s="13">
        <f t="shared" si="37"/>
        <v>0.20840795857892669</v>
      </c>
      <c r="AF181" s="13">
        <f t="shared" si="45"/>
        <v>0.77375106396909588</v>
      </c>
      <c r="AG181" s="13">
        <f t="shared" si="38"/>
        <v>0.22378771812927178</v>
      </c>
      <c r="AH181" s="13">
        <f t="shared" si="39"/>
        <v>30.545999999999999</v>
      </c>
      <c r="AI181" s="1"/>
      <c r="AJ181" s="10">
        <f t="shared" si="35"/>
        <v>41790</v>
      </c>
      <c r="AK181" s="14">
        <f t="shared" si="40"/>
        <v>0.19276844165485321</v>
      </c>
      <c r="AL181" s="14">
        <f t="shared" si="46"/>
        <v>0.22378771812927178</v>
      </c>
      <c r="AM181" s="14">
        <f t="shared" si="41"/>
        <v>1.4987805376528659E-2</v>
      </c>
      <c r="AN181" s="1"/>
      <c r="AO181" s="15">
        <f t="shared" si="42"/>
        <v>0.3994768848492774</v>
      </c>
      <c r="AP181" s="15">
        <f t="shared" si="43"/>
        <v>0.25453475446282614</v>
      </c>
      <c r="AQ181" s="15">
        <f t="shared" si="48"/>
        <v>0.3459883606878964</v>
      </c>
      <c r="AR181" s="1"/>
      <c r="AS181" s="11">
        <f t="shared" si="49"/>
        <v>41790</v>
      </c>
      <c r="AT181" s="12">
        <f t="shared" si="49"/>
        <v>0.19276844165485321</v>
      </c>
      <c r="AU181" s="12">
        <f t="shared" si="50"/>
        <v>8.9398020505809653E-2</v>
      </c>
      <c r="AV181" s="12">
        <f t="shared" si="50"/>
        <v>3.8149173614513477E-3</v>
      </c>
      <c r="AW181" s="12">
        <f t="shared" si="47"/>
        <v>9.9555503787592217E-2</v>
      </c>
      <c r="AX181" s="1"/>
    </row>
    <row r="182" spans="1:50" x14ac:dyDescent="0.3">
      <c r="A182" s="16" t="s">
        <v>237</v>
      </c>
      <c r="P182" s="1"/>
      <c r="Q182" s="16" t="s">
        <v>237</v>
      </c>
      <c r="R182" s="19">
        <v>41820</v>
      </c>
      <c r="S182" s="20">
        <v>237.83699999999999</v>
      </c>
      <c r="T182" s="20">
        <v>76.364000000000004</v>
      </c>
      <c r="U182" s="20">
        <v>146.89500000000001</v>
      </c>
      <c r="V182" s="20">
        <v>19.379000000000001</v>
      </c>
      <c r="W182" s="20">
        <v>275.81900000000002</v>
      </c>
      <c r="X182" s="20">
        <v>6.9130000000000003</v>
      </c>
      <c r="Y182" s="20">
        <v>277.49</v>
      </c>
      <c r="Z182" s="20">
        <v>23.635000000000002</v>
      </c>
      <c r="AA182" s="21">
        <v>311.68060000000003</v>
      </c>
      <c r="AB182" s="1"/>
      <c r="AC182" s="13">
        <f t="shared" si="36"/>
        <v>0.29307705453924804</v>
      </c>
      <c r="AD182" s="13">
        <f t="shared" si="44"/>
        <v>0.22629959408144559</v>
      </c>
      <c r="AE182" s="13">
        <f t="shared" si="37"/>
        <v>0.19244864726293276</v>
      </c>
      <c r="AF182" s="13">
        <f t="shared" si="45"/>
        <v>0.77370040591855438</v>
      </c>
      <c r="AG182" s="13">
        <f t="shared" si="38"/>
        <v>0.2152208149826253</v>
      </c>
      <c r="AH182" s="13">
        <f t="shared" si="39"/>
        <v>30.548000000000002</v>
      </c>
      <c r="AI182" s="1"/>
      <c r="AJ182" s="10">
        <f t="shared" si="35"/>
        <v>41820</v>
      </c>
      <c r="AK182" s="14">
        <f t="shared" si="40"/>
        <v>0.12966837733497497</v>
      </c>
      <c r="AL182" s="14">
        <f t="shared" si="46"/>
        <v>0.2152208149826253</v>
      </c>
      <c r="AM182" s="14">
        <f t="shared" si="41"/>
        <v>5.9261075690709986E-2</v>
      </c>
      <c r="AN182" s="1"/>
      <c r="AO182" s="15">
        <f t="shared" si="42"/>
        <v>0.40003142842176942</v>
      </c>
      <c r="AP182" s="15">
        <f t="shared" si="43"/>
        <v>0.25377141061233044</v>
      </c>
      <c r="AQ182" s="15">
        <f t="shared" si="48"/>
        <v>0.34619716096590014</v>
      </c>
      <c r="AR182" s="1"/>
      <c r="AS182" s="11">
        <f t="shared" si="49"/>
        <v>41820</v>
      </c>
      <c r="AT182" s="12">
        <f t="shared" si="49"/>
        <v>0.12966837733497497</v>
      </c>
      <c r="AU182" s="12">
        <f t="shared" si="50"/>
        <v>8.6095090043596945E-2</v>
      </c>
      <c r="AV182" s="12">
        <f t="shared" si="50"/>
        <v>1.5038766772435557E-2</v>
      </c>
      <c r="AW182" s="12">
        <f t="shared" si="47"/>
        <v>2.8534520518942466E-2</v>
      </c>
      <c r="AX182" s="1"/>
    </row>
    <row r="183" spans="1:50" x14ac:dyDescent="0.3">
      <c r="A183" s="16" t="s">
        <v>238</v>
      </c>
      <c r="P183" s="1"/>
      <c r="Q183" s="16" t="s">
        <v>238</v>
      </c>
      <c r="R183" s="19">
        <v>41851</v>
      </c>
      <c r="S183" s="20">
        <v>238.19499999999999</v>
      </c>
      <c r="T183" s="20">
        <v>76.387</v>
      </c>
      <c r="U183" s="20">
        <v>146.81</v>
      </c>
      <c r="V183" s="20">
        <v>19.303000000000001</v>
      </c>
      <c r="W183" s="20">
        <v>276.66300000000001</v>
      </c>
      <c r="X183" s="20">
        <v>6.9390000000000001</v>
      </c>
      <c r="Y183" s="20">
        <v>278.12900000000002</v>
      </c>
      <c r="Z183" s="20">
        <v>23.698</v>
      </c>
      <c r="AA183" s="21">
        <v>312.27600000000001</v>
      </c>
      <c r="AB183" s="1"/>
      <c r="AC183" s="13">
        <f t="shared" si="36"/>
        <v>0.30599777390245553</v>
      </c>
      <c r="AD183" s="13">
        <f t="shared" si="44"/>
        <v>0.22649084440382544</v>
      </c>
      <c r="AE183" s="13">
        <f t="shared" si="37"/>
        <v>0.23027856859707541</v>
      </c>
      <c r="AF183" s="13">
        <f t="shared" si="45"/>
        <v>0.77350915559617461</v>
      </c>
      <c r="AG183" s="13">
        <f t="shared" si="38"/>
        <v>0.24742827534427758</v>
      </c>
      <c r="AH183" s="13">
        <f t="shared" si="39"/>
        <v>30.637</v>
      </c>
      <c r="AI183" s="1"/>
      <c r="AJ183" s="10">
        <f t="shared" si="35"/>
        <v>41851</v>
      </c>
      <c r="AK183" s="14">
        <f t="shared" si="40"/>
        <v>0.15052325752511347</v>
      </c>
      <c r="AL183" s="14">
        <f t="shared" si="46"/>
        <v>0.24742827534427758</v>
      </c>
      <c r="AM183" s="14">
        <f t="shared" si="41"/>
        <v>-5.7864461009570066E-2</v>
      </c>
      <c r="AN183" s="1"/>
      <c r="AO183" s="15">
        <f t="shared" si="42"/>
        <v>0.40107609933627453</v>
      </c>
      <c r="AP183" s="15">
        <f t="shared" si="43"/>
        <v>0.25270006676528728</v>
      </c>
      <c r="AQ183" s="15">
        <f t="shared" si="48"/>
        <v>0.34622383389843825</v>
      </c>
      <c r="AR183" s="1"/>
      <c r="AS183" s="11">
        <f t="shared" si="49"/>
        <v>41851</v>
      </c>
      <c r="AT183" s="12">
        <f t="shared" si="49"/>
        <v>0.15052325752511347</v>
      </c>
      <c r="AU183" s="12">
        <f t="shared" si="50"/>
        <v>9.9237567540584562E-2</v>
      </c>
      <c r="AV183" s="12">
        <f t="shared" si="50"/>
        <v>-1.4622353160455718E-2</v>
      </c>
      <c r="AW183" s="12">
        <f t="shared" si="47"/>
        <v>6.5908043144984635E-2</v>
      </c>
      <c r="AX183" s="1"/>
    </row>
    <row r="184" spans="1:50" x14ac:dyDescent="0.3">
      <c r="A184" s="16" t="s">
        <v>239</v>
      </c>
      <c r="P184" s="1"/>
      <c r="Q184" s="16" t="s">
        <v>239</v>
      </c>
      <c r="R184" s="19">
        <v>41882</v>
      </c>
      <c r="S184" s="20">
        <v>238.405</v>
      </c>
      <c r="T184" s="20">
        <v>76.566000000000003</v>
      </c>
      <c r="U184" s="20">
        <v>146.691</v>
      </c>
      <c r="V184" s="20">
        <v>19.344000000000001</v>
      </c>
      <c r="W184" s="20">
        <v>277.31900000000002</v>
      </c>
      <c r="X184" s="20">
        <v>6.9710000000000001</v>
      </c>
      <c r="Y184" s="20">
        <v>278.69400000000002</v>
      </c>
      <c r="Z184" s="20">
        <v>23.8</v>
      </c>
      <c r="AA184" s="21">
        <v>312.4984</v>
      </c>
      <c r="AB184" s="1"/>
      <c r="AC184" s="13">
        <f t="shared" si="36"/>
        <v>0.23711157617751777</v>
      </c>
      <c r="AD184" s="13">
        <f t="shared" si="44"/>
        <v>0.22654447369276268</v>
      </c>
      <c r="AE184" s="13">
        <f t="shared" si="37"/>
        <v>0.20314314580645032</v>
      </c>
      <c r="AF184" s="13">
        <f t="shared" si="45"/>
        <v>0.77345552630723735</v>
      </c>
      <c r="AG184" s="13">
        <f t="shared" si="38"/>
        <v>0.21083850598703305</v>
      </c>
      <c r="AH184" s="13">
        <f t="shared" si="39"/>
        <v>30.771000000000001</v>
      </c>
      <c r="AI184" s="1"/>
      <c r="AJ184" s="10">
        <f t="shared" si="35"/>
        <v>41882</v>
      </c>
      <c r="AK184" s="14">
        <f t="shared" si="40"/>
        <v>8.8163059677998257E-2</v>
      </c>
      <c r="AL184" s="14">
        <f t="shared" si="46"/>
        <v>0.21083850598703305</v>
      </c>
      <c r="AM184" s="14">
        <f t="shared" si="41"/>
        <v>-8.1057148695592787E-2</v>
      </c>
      <c r="AN184" s="1"/>
      <c r="AO184" s="15">
        <f t="shared" si="42"/>
        <v>0.40188856672674556</v>
      </c>
      <c r="AP184" s="15">
        <f t="shared" si="43"/>
        <v>0.25264477705508975</v>
      </c>
      <c r="AQ184" s="15">
        <f t="shared" si="48"/>
        <v>0.34546665621816475</v>
      </c>
      <c r="AR184" s="1"/>
      <c r="AS184" s="11">
        <f t="shared" si="49"/>
        <v>41882</v>
      </c>
      <c r="AT184" s="12">
        <f t="shared" si="49"/>
        <v>8.8163059677998257E-2</v>
      </c>
      <c r="AU184" s="12">
        <f t="shared" si="50"/>
        <v>8.4733584981937074E-2</v>
      </c>
      <c r="AV184" s="12">
        <f t="shared" si="50"/>
        <v>-2.04786652609193E-2</v>
      </c>
      <c r="AW184" s="12">
        <f t="shared" si="47"/>
        <v>2.3908139956980483E-2</v>
      </c>
      <c r="AX184" s="1"/>
    </row>
    <row r="185" spans="1:50" x14ac:dyDescent="0.3">
      <c r="A185" s="16" t="s">
        <v>240</v>
      </c>
      <c r="P185" s="1"/>
      <c r="Q185" s="16" t="s">
        <v>240</v>
      </c>
      <c r="R185" s="19">
        <v>41912</v>
      </c>
      <c r="S185" s="20">
        <v>238.786</v>
      </c>
      <c r="T185" s="20">
        <v>76.683000000000007</v>
      </c>
      <c r="U185" s="20">
        <v>146.864</v>
      </c>
      <c r="V185" s="20">
        <v>19.428000000000001</v>
      </c>
      <c r="W185" s="20">
        <v>278.149</v>
      </c>
      <c r="X185" s="20">
        <v>6.99</v>
      </c>
      <c r="Y185" s="20">
        <v>279.27800000000002</v>
      </c>
      <c r="Z185" s="20">
        <v>23.838999999999999</v>
      </c>
      <c r="AA185" s="21">
        <v>312.81729999999999</v>
      </c>
      <c r="AB185" s="1"/>
      <c r="AC185" s="13">
        <f t="shared" si="36"/>
        <v>0.29929431448980637</v>
      </c>
      <c r="AD185" s="13">
        <f t="shared" si="44"/>
        <v>0.22673456810146292</v>
      </c>
      <c r="AE185" s="13">
        <f t="shared" si="37"/>
        <v>0.20954882415840093</v>
      </c>
      <c r="AF185" s="13">
        <f t="shared" si="45"/>
        <v>0.77326543189853703</v>
      </c>
      <c r="AG185" s="13">
        <f t="shared" si="38"/>
        <v>0.22989722914774613</v>
      </c>
      <c r="AH185" s="13">
        <f t="shared" si="39"/>
        <v>30.829000000000001</v>
      </c>
      <c r="AI185" s="1"/>
      <c r="AJ185" s="10">
        <f t="shared" si="35"/>
        <v>41912</v>
      </c>
      <c r="AK185" s="14">
        <f t="shared" si="40"/>
        <v>0.15981208447809409</v>
      </c>
      <c r="AL185" s="14">
        <f t="shared" si="46"/>
        <v>0.22989722914774613</v>
      </c>
      <c r="AM185" s="14">
        <f t="shared" si="41"/>
        <v>0.1179349789693995</v>
      </c>
      <c r="AN185" s="1"/>
      <c r="AO185" s="15">
        <f t="shared" si="42"/>
        <v>0.4020317410638603</v>
      </c>
      <c r="AP185" s="15">
        <f t="shared" si="43"/>
        <v>0.25335472008137394</v>
      </c>
      <c r="AQ185" s="15">
        <f t="shared" si="48"/>
        <v>0.34461353885476576</v>
      </c>
      <c r="AR185" s="1"/>
      <c r="AS185" s="11">
        <f t="shared" si="49"/>
        <v>41912</v>
      </c>
      <c r="AT185" s="12">
        <f t="shared" si="49"/>
        <v>0.15981208447809409</v>
      </c>
      <c r="AU185" s="12">
        <f t="shared" si="50"/>
        <v>9.2425983300025633E-2</v>
      </c>
      <c r="AV185" s="12">
        <f t="shared" si="50"/>
        <v>2.9879383584594934E-2</v>
      </c>
      <c r="AW185" s="12">
        <f t="shared" si="47"/>
        <v>3.7506717593473515E-2</v>
      </c>
      <c r="AX185" s="1"/>
    </row>
    <row r="186" spans="1:50" x14ac:dyDescent="0.3">
      <c r="A186" s="16" t="s">
        <v>241</v>
      </c>
      <c r="P186" s="1"/>
      <c r="Q186" s="16" t="s">
        <v>241</v>
      </c>
      <c r="R186" s="19">
        <v>41943</v>
      </c>
      <c r="S186" s="20">
        <v>239.191</v>
      </c>
      <c r="T186" s="20">
        <v>77.061000000000007</v>
      </c>
      <c r="U186" s="20">
        <v>146.93100000000001</v>
      </c>
      <c r="V186" s="20">
        <v>19.513000000000002</v>
      </c>
      <c r="W186" s="20">
        <v>278.79700000000003</v>
      </c>
      <c r="X186" s="20">
        <v>7.032</v>
      </c>
      <c r="Y186" s="20">
        <v>279.90499999999997</v>
      </c>
      <c r="Z186" s="20">
        <v>23.963999999999999</v>
      </c>
      <c r="AA186" s="21">
        <v>313.42989999999998</v>
      </c>
      <c r="AB186" s="1"/>
      <c r="AC186" s="13">
        <f t="shared" si="36"/>
        <v>0.23296866068187594</v>
      </c>
      <c r="AD186" s="13">
        <f t="shared" si="44"/>
        <v>0.22686798296554395</v>
      </c>
      <c r="AE186" s="13">
        <f t="shared" si="37"/>
        <v>0.22450748000197862</v>
      </c>
      <c r="AF186" s="13">
        <f t="shared" si="45"/>
        <v>0.773132017034456</v>
      </c>
      <c r="AG186" s="13">
        <f t="shared" si="38"/>
        <v>0.22642705099633392</v>
      </c>
      <c r="AH186" s="13">
        <f t="shared" si="39"/>
        <v>30.995999999999999</v>
      </c>
      <c r="AI186" s="1"/>
      <c r="AJ186" s="10">
        <f t="shared" si="35"/>
        <v>41943</v>
      </c>
      <c r="AK186" s="14">
        <f t="shared" si="40"/>
        <v>0.16960793346343636</v>
      </c>
      <c r="AL186" s="14">
        <f t="shared" si="46"/>
        <v>0.22642705099633392</v>
      </c>
      <c r="AM186" s="14">
        <f t="shared" si="41"/>
        <v>4.5620437956209334E-2</v>
      </c>
      <c r="AN186" s="1"/>
      <c r="AO186" s="15">
        <f t="shared" si="42"/>
        <v>0.40222680733444927</v>
      </c>
      <c r="AP186" s="15">
        <f t="shared" si="43"/>
        <v>0.25321498553094302</v>
      </c>
      <c r="AQ186" s="15">
        <f t="shared" si="48"/>
        <v>0.34455820713460772</v>
      </c>
      <c r="AR186" s="1"/>
      <c r="AS186" s="11">
        <f t="shared" si="49"/>
        <v>41943</v>
      </c>
      <c r="AT186" s="12">
        <f t="shared" si="49"/>
        <v>0.16960793346343636</v>
      </c>
      <c r="AU186" s="12">
        <f t="shared" si="50"/>
        <v>9.1075029816409928E-2</v>
      </c>
      <c r="AV186" s="12">
        <f t="shared" si="50"/>
        <v>1.1551778536996829E-2</v>
      </c>
      <c r="AW186" s="12">
        <f t="shared" si="47"/>
        <v>6.6981125110029599E-2</v>
      </c>
      <c r="AX186" s="1"/>
    </row>
    <row r="187" spans="1:50" x14ac:dyDescent="0.3">
      <c r="A187" s="16" t="s">
        <v>242</v>
      </c>
      <c r="P187" s="1"/>
      <c r="Q187" s="16" t="s">
        <v>242</v>
      </c>
      <c r="R187" s="19">
        <v>41973</v>
      </c>
      <c r="S187" s="20">
        <v>239.458</v>
      </c>
      <c r="T187" s="20">
        <v>77.426000000000002</v>
      </c>
      <c r="U187" s="20">
        <v>146.59700000000001</v>
      </c>
      <c r="V187" s="20">
        <v>19.472999999999999</v>
      </c>
      <c r="W187" s="20">
        <v>279.75799999999998</v>
      </c>
      <c r="X187" s="20">
        <v>7.0990000000000002</v>
      </c>
      <c r="Y187" s="20">
        <v>280.565</v>
      </c>
      <c r="Z187" s="20">
        <v>24.163</v>
      </c>
      <c r="AA187" s="21">
        <v>313.96589999999998</v>
      </c>
      <c r="AB187" s="1"/>
      <c r="AC187" s="13">
        <f t="shared" si="36"/>
        <v>0.34469524420992492</v>
      </c>
      <c r="AD187" s="13">
        <f t="shared" si="44"/>
        <v>0.22708080097242658</v>
      </c>
      <c r="AE187" s="13">
        <f t="shared" si="37"/>
        <v>0.23579428734750163</v>
      </c>
      <c r="AF187" s="13">
        <f t="shared" si="45"/>
        <v>0.77291919902757344</v>
      </c>
      <c r="AG187" s="13">
        <f t="shared" si="38"/>
        <v>0.26052360385848439</v>
      </c>
      <c r="AH187" s="13">
        <f t="shared" si="39"/>
        <v>31.262</v>
      </c>
      <c r="AI187" s="1"/>
      <c r="AJ187" s="10">
        <f t="shared" si="35"/>
        <v>41973</v>
      </c>
      <c r="AK187" s="14">
        <f t="shared" si="40"/>
        <v>0.11162627356380295</v>
      </c>
      <c r="AL187" s="14">
        <f t="shared" si="46"/>
        <v>0.26052360385848439</v>
      </c>
      <c r="AM187" s="14">
        <f t="shared" si="41"/>
        <v>-0.22731758444440123</v>
      </c>
      <c r="AN187" s="1"/>
      <c r="AO187" s="15">
        <f t="shared" si="42"/>
        <v>0.40376617673649678</v>
      </c>
      <c r="AP187" s="15">
        <f t="shared" si="43"/>
        <v>0.2515046625164673</v>
      </c>
      <c r="AQ187" s="15">
        <f t="shared" si="48"/>
        <v>0.34472916074703597</v>
      </c>
      <c r="AR187" s="1"/>
      <c r="AS187" s="11">
        <f t="shared" si="49"/>
        <v>41973</v>
      </c>
      <c r="AT187" s="12">
        <f t="shared" si="49"/>
        <v>0.11162627356380295</v>
      </c>
      <c r="AU187" s="12">
        <f t="shared" si="50"/>
        <v>0.10519061947955388</v>
      </c>
      <c r="AV187" s="12">
        <f t="shared" si="50"/>
        <v>-5.7171432359747691E-2</v>
      </c>
      <c r="AW187" s="12">
        <f t="shared" si="47"/>
        <v>6.3607086443996763E-2</v>
      </c>
      <c r="AX187" s="1"/>
    </row>
    <row r="188" spans="1:50" x14ac:dyDescent="0.3">
      <c r="A188" s="16" t="s">
        <v>243</v>
      </c>
      <c r="P188" s="1"/>
      <c r="Q188" s="16" t="s">
        <v>243</v>
      </c>
      <c r="R188" s="19">
        <v>42004</v>
      </c>
      <c r="S188" s="20">
        <v>239.584</v>
      </c>
      <c r="T188" s="20">
        <v>77.712999999999994</v>
      </c>
      <c r="U188" s="20">
        <v>146.316</v>
      </c>
      <c r="V188" s="20">
        <v>19.408000000000001</v>
      </c>
      <c r="W188" s="20">
        <v>280.38299999999998</v>
      </c>
      <c r="X188" s="20">
        <v>7.1589999999999998</v>
      </c>
      <c r="Y188" s="20">
        <v>281.06299999999999</v>
      </c>
      <c r="Z188" s="20">
        <v>24.338999999999999</v>
      </c>
      <c r="AA188" s="21">
        <v>314.25959999999998</v>
      </c>
      <c r="AB188" s="1"/>
      <c r="AC188" s="13">
        <f t="shared" si="36"/>
        <v>0.22340737351567164</v>
      </c>
      <c r="AD188" s="13">
        <f t="shared" si="44"/>
        <v>0.22728427201727094</v>
      </c>
      <c r="AE188" s="13">
        <f t="shared" si="37"/>
        <v>0.17749897528200886</v>
      </c>
      <c r="AF188" s="13">
        <f t="shared" si="45"/>
        <v>0.77271572798272903</v>
      </c>
      <c r="AG188" s="13">
        <f t="shared" si="38"/>
        <v>0.18793323215402588</v>
      </c>
      <c r="AH188" s="13">
        <f t="shared" si="39"/>
        <v>31.497999999999998</v>
      </c>
      <c r="AI188" s="1"/>
      <c r="AJ188" s="10">
        <f t="shared" si="35"/>
        <v>42004</v>
      </c>
      <c r="AK188" s="14">
        <f t="shared" si="40"/>
        <v>5.2618830859693461E-2</v>
      </c>
      <c r="AL188" s="14">
        <f t="shared" si="46"/>
        <v>0.18793323215402588</v>
      </c>
      <c r="AM188" s="14">
        <f t="shared" si="41"/>
        <v>-0.19168195802097307</v>
      </c>
      <c r="AN188" s="1"/>
      <c r="AO188" s="15">
        <f t="shared" si="42"/>
        <v>0.40531185258579644</v>
      </c>
      <c r="AP188" s="15">
        <f t="shared" si="43"/>
        <v>0.24973942583608924</v>
      </c>
      <c r="AQ188" s="15">
        <f t="shared" si="48"/>
        <v>0.34494872157811429</v>
      </c>
      <c r="AR188" s="1"/>
      <c r="AS188" s="11">
        <f t="shared" si="49"/>
        <v>42004</v>
      </c>
      <c r="AT188" s="12">
        <f t="shared" si="49"/>
        <v>5.2618830859693461E-2</v>
      </c>
      <c r="AU188" s="12">
        <f t="shared" si="50"/>
        <v>7.6171566486784803E-2</v>
      </c>
      <c r="AV188" s="12">
        <f t="shared" si="50"/>
        <v>-4.7870542139295175E-2</v>
      </c>
      <c r="AW188" s="12">
        <f t="shared" si="47"/>
        <v>2.4317806512203832E-2</v>
      </c>
      <c r="AX188" s="1"/>
    </row>
    <row r="189" spans="1:50" x14ac:dyDescent="0.3">
      <c r="A189" s="16" t="s">
        <v>244</v>
      </c>
      <c r="P189" s="1"/>
      <c r="Q189" s="16" t="s">
        <v>244</v>
      </c>
      <c r="R189" s="19">
        <v>42035</v>
      </c>
      <c r="S189" s="20">
        <v>239.81100000000001</v>
      </c>
      <c r="T189" s="20">
        <v>78.234999999999999</v>
      </c>
      <c r="U189" s="20">
        <v>145.839</v>
      </c>
      <c r="V189" s="20">
        <v>19.465</v>
      </c>
      <c r="W189" s="20">
        <v>281.22300000000001</v>
      </c>
      <c r="X189" s="20">
        <v>7.21</v>
      </c>
      <c r="Y189" s="20">
        <v>281.77699999999999</v>
      </c>
      <c r="Z189" s="20">
        <v>24.513999999999999</v>
      </c>
      <c r="AA189" s="21">
        <v>314.93150000000003</v>
      </c>
      <c r="AB189" s="1"/>
      <c r="AC189" s="13">
        <f t="shared" si="36"/>
        <v>0.29959020340035725</v>
      </c>
      <c r="AD189" s="13">
        <f t="shared" si="44"/>
        <v>0.22727272727272727</v>
      </c>
      <c r="AE189" s="13">
        <f t="shared" si="37"/>
        <v>0.25403557209593419</v>
      </c>
      <c r="AF189" s="13">
        <f t="shared" si="45"/>
        <v>0.77272727272727271</v>
      </c>
      <c r="AG189" s="13">
        <f t="shared" si="38"/>
        <v>0.26438889739239396</v>
      </c>
      <c r="AH189" s="13">
        <f t="shared" si="39"/>
        <v>31.724</v>
      </c>
      <c r="AI189" s="1"/>
      <c r="AJ189" s="10">
        <f t="shared" si="35"/>
        <v>42035</v>
      </c>
      <c r="AK189" s="14">
        <f t="shared" si="40"/>
        <v>9.4747562441566985E-2</v>
      </c>
      <c r="AL189" s="14">
        <f t="shared" si="46"/>
        <v>0.26438889739239396</v>
      </c>
      <c r="AM189" s="14">
        <f t="shared" si="41"/>
        <v>-0.32600672517018225</v>
      </c>
      <c r="AN189" s="1"/>
      <c r="AO189" s="15">
        <f t="shared" si="42"/>
        <v>0.40549626126414012</v>
      </c>
      <c r="AP189" s="15">
        <f t="shared" si="43"/>
        <v>0.24880168722438806</v>
      </c>
      <c r="AQ189" s="15">
        <f t="shared" si="48"/>
        <v>0.34570205151147182</v>
      </c>
      <c r="AR189" s="1"/>
      <c r="AS189" s="11">
        <f t="shared" si="49"/>
        <v>42035</v>
      </c>
      <c r="AT189" s="12">
        <f t="shared" si="49"/>
        <v>9.4747562441566985E-2</v>
      </c>
      <c r="AU189" s="12">
        <f t="shared" si="50"/>
        <v>0.10720870941236411</v>
      </c>
      <c r="AV189" s="12">
        <f t="shared" si="50"/>
        <v>-8.1111023268838719E-2</v>
      </c>
      <c r="AW189" s="12">
        <f t="shared" si="47"/>
        <v>6.864987629804159E-2</v>
      </c>
      <c r="AX189" s="1"/>
    </row>
    <row r="190" spans="1:50" x14ac:dyDescent="0.3">
      <c r="A190" s="16" t="s">
        <v>245</v>
      </c>
      <c r="P190" s="1"/>
      <c r="Q190" s="16" t="s">
        <v>245</v>
      </c>
      <c r="R190" s="19">
        <v>42063</v>
      </c>
      <c r="S190" s="20">
        <v>240.172</v>
      </c>
      <c r="T190" s="20">
        <v>78.168999999999997</v>
      </c>
      <c r="U190" s="20">
        <v>146.06399999999999</v>
      </c>
      <c r="V190" s="20">
        <v>19.5</v>
      </c>
      <c r="W190" s="20">
        <v>282.17099999999999</v>
      </c>
      <c r="X190" s="20">
        <v>7.2</v>
      </c>
      <c r="Y190" s="20">
        <v>282.53500000000003</v>
      </c>
      <c r="Z190" s="20">
        <v>24.46</v>
      </c>
      <c r="AA190" s="21">
        <v>314.87529999999998</v>
      </c>
      <c r="AB190" s="1"/>
      <c r="AC190" s="13">
        <f t="shared" si="36"/>
        <v>0.3370990281733599</v>
      </c>
      <c r="AD190" s="13">
        <f t="shared" si="44"/>
        <v>0.22741629816803538</v>
      </c>
      <c r="AE190" s="13">
        <f t="shared" si="37"/>
        <v>0.26900705167562933</v>
      </c>
      <c r="AF190" s="13">
        <f t="shared" si="45"/>
        <v>0.77258370183196468</v>
      </c>
      <c r="AG190" s="13">
        <f t="shared" si="38"/>
        <v>0.28449227690568807</v>
      </c>
      <c r="AH190" s="13">
        <f t="shared" si="39"/>
        <v>31.66</v>
      </c>
      <c r="AI190" s="1"/>
      <c r="AJ190" s="10">
        <f t="shared" si="35"/>
        <v>42063</v>
      </c>
      <c r="AK190" s="14">
        <f t="shared" si="40"/>
        <v>0.15053521314701576</v>
      </c>
      <c r="AL190" s="14">
        <f t="shared" si="46"/>
        <v>0.28449227690568807</v>
      </c>
      <c r="AM190" s="14">
        <f t="shared" si="41"/>
        <v>0.15427971941661306</v>
      </c>
      <c r="AN190" s="1"/>
      <c r="AO190" s="15">
        <f t="shared" si="42"/>
        <v>0.40501989279637712</v>
      </c>
      <c r="AP190" s="15">
        <f t="shared" si="43"/>
        <v>0.24945950440711792</v>
      </c>
      <c r="AQ190" s="15">
        <f t="shared" si="48"/>
        <v>0.34552060279650498</v>
      </c>
      <c r="AR190" s="1"/>
      <c r="AS190" s="11">
        <f t="shared" si="49"/>
        <v>42063</v>
      </c>
      <c r="AT190" s="12">
        <f t="shared" si="49"/>
        <v>0.15053521314701576</v>
      </c>
      <c r="AU190" s="12">
        <f t="shared" si="50"/>
        <v>0.11522503149373901</v>
      </c>
      <c r="AV190" s="12">
        <f t="shared" si="50"/>
        <v>3.84865423457375E-2</v>
      </c>
      <c r="AW190" s="12">
        <f t="shared" si="47"/>
        <v>-3.1763606924607515E-3</v>
      </c>
      <c r="AX190" s="1"/>
    </row>
    <row r="191" spans="1:50" x14ac:dyDescent="0.3">
      <c r="A191" s="16" t="s">
        <v>246</v>
      </c>
      <c r="P191" s="1"/>
      <c r="Q191" s="16" t="s">
        <v>246</v>
      </c>
      <c r="R191" s="19">
        <v>42094</v>
      </c>
      <c r="S191" s="20">
        <v>240.755</v>
      </c>
      <c r="T191" s="20">
        <v>78.025000000000006</v>
      </c>
      <c r="U191" s="20">
        <v>146.35599999999999</v>
      </c>
      <c r="V191" s="20">
        <v>19.535</v>
      </c>
      <c r="W191" s="20">
        <v>283.05599999999998</v>
      </c>
      <c r="X191" s="20">
        <v>7.1760000000000002</v>
      </c>
      <c r="Y191" s="20">
        <v>283.27</v>
      </c>
      <c r="Z191" s="20">
        <v>24.373000000000001</v>
      </c>
      <c r="AA191" s="21">
        <v>315.62560000000002</v>
      </c>
      <c r="AB191" s="1"/>
      <c r="AC191" s="13">
        <f t="shared" si="36"/>
        <v>0.31363960151822301</v>
      </c>
      <c r="AD191" s="13">
        <f t="shared" si="44"/>
        <v>0.2274557038257948</v>
      </c>
      <c r="AE191" s="13">
        <f t="shared" si="37"/>
        <v>0.26014476082607541</v>
      </c>
      <c r="AF191" s="13">
        <f t="shared" si="45"/>
        <v>0.77254429617420528</v>
      </c>
      <c r="AG191" s="13">
        <f t="shared" si="38"/>
        <v>0.27231246746675664</v>
      </c>
      <c r="AH191" s="13">
        <f t="shared" si="39"/>
        <v>31.548999999999999</v>
      </c>
      <c r="AI191" s="1"/>
      <c r="AJ191" s="10">
        <f t="shared" si="35"/>
        <v>42094</v>
      </c>
      <c r="AK191" s="14">
        <f t="shared" si="40"/>
        <v>0.24274270106423665</v>
      </c>
      <c r="AL191" s="14">
        <f t="shared" si="46"/>
        <v>0.27231246746675664</v>
      </c>
      <c r="AM191" s="14">
        <f t="shared" si="41"/>
        <v>0.19991236718151059</v>
      </c>
      <c r="AN191" s="1"/>
      <c r="AO191" s="15">
        <f t="shared" si="42"/>
        <v>0.40434476129445684</v>
      </c>
      <c r="AP191" s="15">
        <f t="shared" si="43"/>
        <v>0.2503684716437039</v>
      </c>
      <c r="AQ191" s="15">
        <f t="shared" si="48"/>
        <v>0.34528676706183925</v>
      </c>
      <c r="AR191" s="1"/>
      <c r="AS191" s="11">
        <f t="shared" si="49"/>
        <v>42094</v>
      </c>
      <c r="AT191" s="12">
        <f t="shared" si="49"/>
        <v>0.24274270106423665</v>
      </c>
      <c r="AU191" s="12">
        <f t="shared" si="50"/>
        <v>0.11010811965535025</v>
      </c>
      <c r="AV191" s="12">
        <f t="shared" si="50"/>
        <v>5.0051753833909758E-2</v>
      </c>
      <c r="AW191" s="12">
        <f t="shared" si="47"/>
        <v>8.2582827574976647E-2</v>
      </c>
      <c r="AX191" s="1"/>
    </row>
    <row r="192" spans="1:50" x14ac:dyDescent="0.3">
      <c r="A192" s="16" t="s">
        <v>247</v>
      </c>
      <c r="P192" s="1"/>
      <c r="Q192" s="16" t="s">
        <v>247</v>
      </c>
      <c r="R192" s="19">
        <v>42124</v>
      </c>
      <c r="S192" s="20">
        <v>241.346</v>
      </c>
      <c r="T192" s="20">
        <v>78.103999999999999</v>
      </c>
      <c r="U192" s="20">
        <v>146.49</v>
      </c>
      <c r="V192" s="20">
        <v>19.55</v>
      </c>
      <c r="W192" s="20">
        <v>283.786</v>
      </c>
      <c r="X192" s="20">
        <v>7.1740000000000004</v>
      </c>
      <c r="Y192" s="20">
        <v>284.06099999999998</v>
      </c>
      <c r="Z192" s="20">
        <v>24.381</v>
      </c>
      <c r="AA192" s="21">
        <v>316.63389999999998</v>
      </c>
      <c r="AB192" s="1"/>
      <c r="AC192" s="13">
        <f t="shared" si="36"/>
        <v>0.25789949691934488</v>
      </c>
      <c r="AD192" s="13">
        <f t="shared" si="44"/>
        <v>0.2273490730470607</v>
      </c>
      <c r="AE192" s="13">
        <f t="shared" si="37"/>
        <v>0.27923888869276769</v>
      </c>
      <c r="AF192" s="13">
        <f t="shared" si="45"/>
        <v>0.77265092695293935</v>
      </c>
      <c r="AG192" s="13">
        <f t="shared" si="38"/>
        <v>0.27438739775369198</v>
      </c>
      <c r="AH192" s="13">
        <f t="shared" si="39"/>
        <v>31.555</v>
      </c>
      <c r="AI192" s="1"/>
      <c r="AJ192" s="10">
        <f t="shared" si="35"/>
        <v>42124</v>
      </c>
      <c r="AK192" s="14">
        <f t="shared" si="40"/>
        <v>0.24547776785529196</v>
      </c>
      <c r="AL192" s="14">
        <f t="shared" si="46"/>
        <v>0.27438739775369198</v>
      </c>
      <c r="AM192" s="14">
        <f t="shared" si="41"/>
        <v>9.1557571947863126E-2</v>
      </c>
      <c r="AN192" s="1"/>
      <c r="AO192" s="15">
        <f t="shared" si="42"/>
        <v>0.40401259858650007</v>
      </c>
      <c r="AP192" s="15">
        <f t="shared" si="43"/>
        <v>0.25030728259756224</v>
      </c>
      <c r="AQ192" s="15">
        <f t="shared" si="48"/>
        <v>0.34568011881593774</v>
      </c>
      <c r="AR192" s="1"/>
      <c r="AS192" s="11">
        <f t="shared" si="49"/>
        <v>42124</v>
      </c>
      <c r="AT192" s="12">
        <f t="shared" si="49"/>
        <v>0.24547776785529196</v>
      </c>
      <c r="AU192" s="12">
        <f t="shared" si="50"/>
        <v>0.11085596558585668</v>
      </c>
      <c r="AV192" s="12">
        <f t="shared" si="50"/>
        <v>2.2917527035500412E-2</v>
      </c>
      <c r="AW192" s="12">
        <f t="shared" si="47"/>
        <v>0.11170427523393485</v>
      </c>
      <c r="AX192" s="1"/>
    </row>
    <row r="193" spans="1:50" x14ac:dyDescent="0.3">
      <c r="A193" s="16" t="s">
        <v>248</v>
      </c>
      <c r="P193" s="1"/>
      <c r="Q193" s="16" t="s">
        <v>248</v>
      </c>
      <c r="R193" s="19">
        <v>42155</v>
      </c>
      <c r="S193" s="20">
        <v>241.68799999999999</v>
      </c>
      <c r="T193" s="20">
        <v>77.81</v>
      </c>
      <c r="U193" s="20">
        <v>146.50200000000001</v>
      </c>
      <c r="V193" s="20">
        <v>19.413</v>
      </c>
      <c r="W193" s="20">
        <v>284.55900000000003</v>
      </c>
      <c r="X193" s="20">
        <v>7.1529999999999996</v>
      </c>
      <c r="Y193" s="20">
        <v>284.71199999999999</v>
      </c>
      <c r="Z193" s="20">
        <v>24.305</v>
      </c>
      <c r="AA193" s="21">
        <v>317.0412</v>
      </c>
      <c r="AB193" s="1"/>
      <c r="AC193" s="13">
        <f t="shared" si="36"/>
        <v>0.27238834896718966</v>
      </c>
      <c r="AD193" s="13">
        <f t="shared" si="44"/>
        <v>0.22738254180176742</v>
      </c>
      <c r="AE193" s="13">
        <f t="shared" si="37"/>
        <v>0.22917612766273354</v>
      </c>
      <c r="AF193" s="13">
        <f t="shared" si="45"/>
        <v>0.77261745819823258</v>
      </c>
      <c r="AG193" s="13">
        <f t="shared" si="38"/>
        <v>0.23900183237984124</v>
      </c>
      <c r="AH193" s="13">
        <f t="shared" si="39"/>
        <v>31.457999999999998</v>
      </c>
      <c r="AI193" s="1"/>
      <c r="AJ193" s="10">
        <f t="shared" si="35"/>
        <v>42155</v>
      </c>
      <c r="AK193" s="14">
        <f t="shared" si="40"/>
        <v>0.14170526961291446</v>
      </c>
      <c r="AL193" s="14">
        <f t="shared" si="46"/>
        <v>0.23900183237984124</v>
      </c>
      <c r="AM193" s="14">
        <f t="shared" si="41"/>
        <v>8.1916854392794416E-3</v>
      </c>
      <c r="AN193" s="1"/>
      <c r="AO193" s="15">
        <f t="shared" si="42"/>
        <v>0.40429250738979561</v>
      </c>
      <c r="AP193" s="15">
        <f t="shared" si="43"/>
        <v>0.24949235316797327</v>
      </c>
      <c r="AQ193" s="15">
        <f t="shared" si="48"/>
        <v>0.34621513944223115</v>
      </c>
      <c r="AR193" s="1"/>
      <c r="AS193" s="11">
        <f t="shared" si="49"/>
        <v>42155</v>
      </c>
      <c r="AT193" s="12">
        <f t="shared" si="49"/>
        <v>0.14170526961291446</v>
      </c>
      <c r="AU193" s="12">
        <f t="shared" si="50"/>
        <v>9.6626650083601662E-2</v>
      </c>
      <c r="AV193" s="12">
        <f t="shared" si="50"/>
        <v>2.0437628766576507E-3</v>
      </c>
      <c r="AW193" s="12">
        <f t="shared" si="47"/>
        <v>4.3034856652655148E-2</v>
      </c>
      <c r="AX193" s="1"/>
    </row>
    <row r="194" spans="1:50" x14ac:dyDescent="0.3">
      <c r="A194" s="16" t="s">
        <v>249</v>
      </c>
      <c r="P194" s="1"/>
      <c r="Q194" s="16" t="s">
        <v>249</v>
      </c>
      <c r="R194" s="19">
        <v>42185</v>
      </c>
      <c r="S194" s="20">
        <v>242.06399999999999</v>
      </c>
      <c r="T194" s="20">
        <v>77.613</v>
      </c>
      <c r="U194" s="20">
        <v>146.339</v>
      </c>
      <c r="V194" s="20">
        <v>19.27</v>
      </c>
      <c r="W194" s="20">
        <v>285.47699999999998</v>
      </c>
      <c r="X194" s="20">
        <v>7.1479999999999997</v>
      </c>
      <c r="Y194" s="20">
        <v>285.66800000000001</v>
      </c>
      <c r="Z194" s="20">
        <v>24.302</v>
      </c>
      <c r="AA194" s="21">
        <v>317.53190000000001</v>
      </c>
      <c r="AB194" s="1"/>
      <c r="AC194" s="13">
        <f t="shared" si="36"/>
        <v>0.3226044510979964</v>
      </c>
      <c r="AD194" s="13">
        <f t="shared" si="44"/>
        <v>0.22728139904610492</v>
      </c>
      <c r="AE194" s="13">
        <f t="shared" si="37"/>
        <v>0.33577790890444437</v>
      </c>
      <c r="AF194" s="13">
        <f t="shared" si="45"/>
        <v>0.77271860095389511</v>
      </c>
      <c r="AG194" s="13">
        <f t="shared" si="38"/>
        <v>0.33278382698392001</v>
      </c>
      <c r="AH194" s="13">
        <f t="shared" si="39"/>
        <v>31.45</v>
      </c>
      <c r="AI194" s="1"/>
      <c r="AJ194" s="10">
        <f t="shared" si="35"/>
        <v>42185</v>
      </c>
      <c r="AK194" s="14">
        <f t="shared" si="40"/>
        <v>0.15557247360233226</v>
      </c>
      <c r="AL194" s="14">
        <f t="shared" si="46"/>
        <v>0.33278382698392001</v>
      </c>
      <c r="AM194" s="14">
        <f t="shared" si="41"/>
        <v>-0.11126127970949946</v>
      </c>
      <c r="AN194" s="1"/>
      <c r="AO194" s="15">
        <f t="shared" si="42"/>
        <v>0.40521562109440429</v>
      </c>
      <c r="AP194" s="15">
        <f t="shared" si="43"/>
        <v>0.24828314844162705</v>
      </c>
      <c r="AQ194" s="15">
        <f t="shared" si="48"/>
        <v>0.34650123046396863</v>
      </c>
      <c r="AR194" s="1"/>
      <c r="AS194" s="11">
        <f t="shared" si="49"/>
        <v>42185</v>
      </c>
      <c r="AT194" s="12">
        <f t="shared" si="49"/>
        <v>0.15557247360233226</v>
      </c>
      <c r="AU194" s="12">
        <f t="shared" si="50"/>
        <v>0.13484920514146193</v>
      </c>
      <c r="AV194" s="12">
        <f t="shared" si="50"/>
        <v>-2.7624300825919042E-2</v>
      </c>
      <c r="AW194" s="12">
        <f t="shared" si="47"/>
        <v>4.8347569286789377E-2</v>
      </c>
      <c r="AX194" s="1"/>
    </row>
    <row r="195" spans="1:50" x14ac:dyDescent="0.3">
      <c r="A195" s="16" t="s">
        <v>250</v>
      </c>
      <c r="P195" s="1"/>
      <c r="Q195" s="16" t="s">
        <v>250</v>
      </c>
      <c r="R195" s="19">
        <v>42216</v>
      </c>
      <c r="S195" s="20">
        <v>242.565</v>
      </c>
      <c r="T195" s="20">
        <v>77.634</v>
      </c>
      <c r="U195" s="20">
        <v>146.21</v>
      </c>
      <c r="V195" s="20">
        <v>19.173999999999999</v>
      </c>
      <c r="W195" s="20">
        <v>286.435</v>
      </c>
      <c r="X195" s="20">
        <v>7.1740000000000004</v>
      </c>
      <c r="Y195" s="20">
        <v>286.46300000000002</v>
      </c>
      <c r="Z195" s="20">
        <v>24.367000000000001</v>
      </c>
      <c r="AA195" s="21">
        <v>318.49160000000001</v>
      </c>
      <c r="AB195" s="1"/>
      <c r="AC195" s="13">
        <f t="shared" si="36"/>
        <v>0.33557869810878493</v>
      </c>
      <c r="AD195" s="13">
        <f t="shared" si="44"/>
        <v>0.22744998573285566</v>
      </c>
      <c r="AE195" s="13">
        <f t="shared" si="37"/>
        <v>0.27829508380359247</v>
      </c>
      <c r="AF195" s="13">
        <f t="shared" si="45"/>
        <v>0.77255001426714442</v>
      </c>
      <c r="AG195" s="13">
        <f t="shared" si="38"/>
        <v>0.29132424106003491</v>
      </c>
      <c r="AH195" s="13">
        <f t="shared" si="39"/>
        <v>31.541</v>
      </c>
      <c r="AI195" s="1"/>
      <c r="AJ195" s="10">
        <f t="shared" si="35"/>
        <v>42216</v>
      </c>
      <c r="AK195" s="14">
        <f t="shared" si="40"/>
        <v>0.20697005750545508</v>
      </c>
      <c r="AL195" s="14">
        <f t="shared" si="46"/>
        <v>0.29132424106003491</v>
      </c>
      <c r="AM195" s="14">
        <f t="shared" si="41"/>
        <v>-8.8151483883305667E-2</v>
      </c>
      <c r="AN195" s="1"/>
      <c r="AO195" s="15">
        <f t="shared" si="42"/>
        <v>0.40627817708735864</v>
      </c>
      <c r="AP195" s="15">
        <f t="shared" si="43"/>
        <v>0.24697941623515468</v>
      </c>
      <c r="AQ195" s="15">
        <f t="shared" si="48"/>
        <v>0.34674240667748668</v>
      </c>
      <c r="AR195" s="1"/>
      <c r="AS195" s="11">
        <f t="shared" si="49"/>
        <v>42216</v>
      </c>
      <c r="AT195" s="12">
        <f t="shared" si="49"/>
        <v>0.20697005750545508</v>
      </c>
      <c r="AU195" s="12">
        <f t="shared" si="50"/>
        <v>0.11835868159922922</v>
      </c>
      <c r="AV195" s="12">
        <f t="shared" si="50"/>
        <v>-2.1771602029761479E-2</v>
      </c>
      <c r="AW195" s="12">
        <f t="shared" si="47"/>
        <v>0.11038297793598734</v>
      </c>
      <c r="AX195" s="1"/>
    </row>
    <row r="196" spans="1:50" x14ac:dyDescent="0.3">
      <c r="A196" s="16" t="s">
        <v>251</v>
      </c>
      <c r="P196" s="1"/>
      <c r="Q196" s="16" t="s">
        <v>251</v>
      </c>
      <c r="R196" s="19">
        <v>42247</v>
      </c>
      <c r="S196" s="20">
        <v>242.81700000000001</v>
      </c>
      <c r="T196" s="20">
        <v>77.813999999999993</v>
      </c>
      <c r="U196" s="20">
        <v>146.04400000000001</v>
      </c>
      <c r="V196" s="20">
        <v>19.213000000000001</v>
      </c>
      <c r="W196" s="20">
        <v>287.32</v>
      </c>
      <c r="X196" s="20">
        <v>7.2089999999999996</v>
      </c>
      <c r="Y196" s="20">
        <v>287.10599999999999</v>
      </c>
      <c r="Z196" s="20">
        <v>24.47</v>
      </c>
      <c r="AA196" s="21">
        <v>318.73009999999999</v>
      </c>
      <c r="AB196" s="1"/>
      <c r="AC196" s="13">
        <f t="shared" si="36"/>
        <v>0.30897062160699651</v>
      </c>
      <c r="AD196" s="13">
        <f t="shared" si="44"/>
        <v>0.22756400138893274</v>
      </c>
      <c r="AE196" s="13">
        <f t="shared" si="37"/>
        <v>0.22446179785871045</v>
      </c>
      <c r="AF196" s="13">
        <f t="shared" si="45"/>
        <v>0.77243599861106726</v>
      </c>
      <c r="AG196" s="13">
        <f t="shared" si="38"/>
        <v>0.24369296394354251</v>
      </c>
      <c r="AH196" s="13">
        <f t="shared" si="39"/>
        <v>31.678999999999998</v>
      </c>
      <c r="AI196" s="1"/>
      <c r="AJ196" s="10">
        <f t="shared" si="35"/>
        <v>42247</v>
      </c>
      <c r="AK196" s="14">
        <f t="shared" si="40"/>
        <v>0.10388967905510257</v>
      </c>
      <c r="AL196" s="14">
        <f t="shared" si="46"/>
        <v>0.24369296394354251</v>
      </c>
      <c r="AM196" s="14">
        <f t="shared" si="41"/>
        <v>-0.11353532590109897</v>
      </c>
      <c r="AN196" s="1"/>
      <c r="AO196" s="15">
        <f t="shared" si="42"/>
        <v>0.40711183077595292</v>
      </c>
      <c r="AP196" s="15">
        <f t="shared" si="43"/>
        <v>0.24690929652761717</v>
      </c>
      <c r="AQ196" s="15">
        <f t="shared" si="48"/>
        <v>0.34597887269642991</v>
      </c>
      <c r="AR196" s="1"/>
      <c r="AS196" s="11">
        <f t="shared" si="49"/>
        <v>42247</v>
      </c>
      <c r="AT196" s="12">
        <f t="shared" si="49"/>
        <v>0.10388967905510257</v>
      </c>
      <c r="AU196" s="12">
        <f t="shared" si="50"/>
        <v>9.9210288698273877E-2</v>
      </c>
      <c r="AV196" s="12">
        <f t="shared" si="50"/>
        <v>-2.80329274492741E-2</v>
      </c>
      <c r="AW196" s="12">
        <f t="shared" si="47"/>
        <v>3.27123178061028E-2</v>
      </c>
      <c r="AX196" s="1"/>
    </row>
    <row r="197" spans="1:50" x14ac:dyDescent="0.3">
      <c r="A197" s="16" t="s">
        <v>252</v>
      </c>
      <c r="P197" s="1"/>
      <c r="Q197" s="16" t="s">
        <v>252</v>
      </c>
      <c r="R197" s="19">
        <v>42277</v>
      </c>
      <c r="S197" s="20">
        <v>243.316</v>
      </c>
      <c r="T197" s="20">
        <v>78.162000000000006</v>
      </c>
      <c r="U197" s="20">
        <v>146.142</v>
      </c>
      <c r="V197" s="20">
        <v>19.334</v>
      </c>
      <c r="W197" s="20">
        <v>288.38499999999999</v>
      </c>
      <c r="X197" s="20">
        <v>7.2510000000000003</v>
      </c>
      <c r="Y197" s="20">
        <v>287.88200000000001</v>
      </c>
      <c r="Z197" s="20">
        <v>24.585000000000001</v>
      </c>
      <c r="AA197" s="21">
        <v>319.3759</v>
      </c>
      <c r="AB197" s="1"/>
      <c r="AC197" s="13">
        <f t="shared" si="36"/>
        <v>0.37066685229012464</v>
      </c>
      <c r="AD197" s="13">
        <f t="shared" si="44"/>
        <v>0.22776102525442896</v>
      </c>
      <c r="AE197" s="13">
        <f t="shared" si="37"/>
        <v>0.27028344931836479</v>
      </c>
      <c r="AF197" s="13">
        <f t="shared" si="45"/>
        <v>0.77223897474557102</v>
      </c>
      <c r="AG197" s="13">
        <f t="shared" si="38"/>
        <v>0.29314687609774126</v>
      </c>
      <c r="AH197" s="13">
        <f t="shared" si="39"/>
        <v>31.836000000000002</v>
      </c>
      <c r="AI197" s="1"/>
      <c r="AJ197" s="10">
        <f t="shared" si="35"/>
        <v>42277</v>
      </c>
      <c r="AK197" s="14">
        <f t="shared" si="40"/>
        <v>0.20550455692970229</v>
      </c>
      <c r="AL197" s="14">
        <f t="shared" si="46"/>
        <v>0.29314687609774126</v>
      </c>
      <c r="AM197" s="14">
        <f t="shared" si="41"/>
        <v>6.7103064829766884E-2</v>
      </c>
      <c r="AN197" s="1"/>
      <c r="AO197" s="15">
        <f t="shared" si="42"/>
        <v>0.40730789897904351</v>
      </c>
      <c r="AP197" s="15">
        <f t="shared" si="43"/>
        <v>0.24735805122693891</v>
      </c>
      <c r="AQ197" s="15">
        <f t="shared" si="48"/>
        <v>0.34533404979401761</v>
      </c>
      <c r="AR197" s="1"/>
      <c r="AS197" s="11">
        <f t="shared" si="49"/>
        <v>42277</v>
      </c>
      <c r="AT197" s="12">
        <f t="shared" si="49"/>
        <v>0.20550455692970229</v>
      </c>
      <c r="AU197" s="12">
        <f t="shared" si="50"/>
        <v>0.11940103819564098</v>
      </c>
      <c r="AV197" s="12">
        <f t="shared" si="50"/>
        <v>1.6598483347646079E-2</v>
      </c>
      <c r="AW197" s="12">
        <f t="shared" si="47"/>
        <v>6.950503538641524E-2</v>
      </c>
      <c r="AX197" s="1"/>
    </row>
    <row r="198" spans="1:50" x14ac:dyDescent="0.3">
      <c r="A198" s="16" t="s">
        <v>253</v>
      </c>
      <c r="P198" s="1"/>
      <c r="Q198" s="16" t="s">
        <v>253</v>
      </c>
      <c r="R198" s="19">
        <v>42308</v>
      </c>
      <c r="S198" s="20">
        <v>243.768</v>
      </c>
      <c r="T198" s="20">
        <v>78.397999999999996</v>
      </c>
      <c r="U198" s="20">
        <v>145.88800000000001</v>
      </c>
      <c r="V198" s="20">
        <v>19.343</v>
      </c>
      <c r="W198" s="20">
        <v>289.23599999999999</v>
      </c>
      <c r="X198" s="20">
        <v>7.2830000000000004</v>
      </c>
      <c r="Y198" s="20">
        <v>288.53800000000001</v>
      </c>
      <c r="Z198" s="20">
        <v>24.661999999999999</v>
      </c>
      <c r="AA198" s="21">
        <v>320.58359999999999</v>
      </c>
      <c r="AB198" s="1"/>
      <c r="AC198" s="13">
        <f t="shared" si="36"/>
        <v>0.29509163097942714</v>
      </c>
      <c r="AD198" s="13">
        <f t="shared" si="44"/>
        <v>0.22798560025043044</v>
      </c>
      <c r="AE198" s="13">
        <f t="shared" si="37"/>
        <v>0.22787114164830591</v>
      </c>
      <c r="AF198" s="13">
        <f t="shared" si="45"/>
        <v>0.77201439974956954</v>
      </c>
      <c r="AG198" s="13">
        <f t="shared" si="38"/>
        <v>0.24319644525758921</v>
      </c>
      <c r="AH198" s="13">
        <f t="shared" si="39"/>
        <v>31.945</v>
      </c>
      <c r="AI198" s="1"/>
      <c r="AJ198" s="10">
        <f t="shared" si="35"/>
        <v>42308</v>
      </c>
      <c r="AK198" s="14">
        <f t="shared" si="40"/>
        <v>0.18576665735093384</v>
      </c>
      <c r="AL198" s="14">
        <f t="shared" si="46"/>
        <v>0.24319644525758921</v>
      </c>
      <c r="AM198" s="14">
        <f t="shared" si="41"/>
        <v>-0.17380356092019453</v>
      </c>
      <c r="AN198" s="1"/>
      <c r="AO198" s="15">
        <f t="shared" si="42"/>
        <v>0.40747212939105593</v>
      </c>
      <c r="AP198" s="15">
        <f t="shared" si="43"/>
        <v>0.24672823286308326</v>
      </c>
      <c r="AQ198" s="15">
        <f t="shared" si="48"/>
        <v>0.34579963774586076</v>
      </c>
      <c r="AR198" s="1"/>
      <c r="AS198" s="11">
        <f t="shared" si="49"/>
        <v>42308</v>
      </c>
      <c r="AT198" s="12">
        <f t="shared" si="49"/>
        <v>0.18576665735093384</v>
      </c>
      <c r="AU198" s="12">
        <f t="shared" si="50"/>
        <v>9.909577340944524E-2</v>
      </c>
      <c r="AV198" s="12">
        <f t="shared" si="50"/>
        <v>-4.2882245451150831E-2</v>
      </c>
      <c r="AW198" s="12">
        <f t="shared" si="47"/>
        <v>0.12955312939263944</v>
      </c>
      <c r="AX198" s="1"/>
    </row>
    <row r="199" spans="1:50" x14ac:dyDescent="0.3">
      <c r="A199" s="16" t="s">
        <v>254</v>
      </c>
      <c r="P199" s="1"/>
      <c r="Q199" s="16" t="s">
        <v>254</v>
      </c>
      <c r="R199" s="19">
        <v>42338</v>
      </c>
      <c r="S199" s="20">
        <v>244.24100000000001</v>
      </c>
      <c r="T199" s="20">
        <v>78.593999999999994</v>
      </c>
      <c r="U199" s="20">
        <v>145.72300000000001</v>
      </c>
      <c r="V199" s="20">
        <v>19.268000000000001</v>
      </c>
      <c r="W199" s="20">
        <v>289.95299999999997</v>
      </c>
      <c r="X199" s="20">
        <v>7.3209999999999997</v>
      </c>
      <c r="Y199" s="20">
        <v>289.16899999999998</v>
      </c>
      <c r="Z199" s="20">
        <v>24.780999999999999</v>
      </c>
      <c r="AA199" s="21">
        <v>321.71199999999999</v>
      </c>
      <c r="AB199" s="1"/>
      <c r="AC199" s="13">
        <f t="shared" si="36"/>
        <v>0.24789445297266344</v>
      </c>
      <c r="AD199" s="13">
        <f t="shared" si="44"/>
        <v>0.22805432683321913</v>
      </c>
      <c r="AE199" s="13">
        <f t="shared" si="37"/>
        <v>0.21868869958201476</v>
      </c>
      <c r="AF199" s="13">
        <f t="shared" si="45"/>
        <v>0.77194567316678098</v>
      </c>
      <c r="AG199" s="13">
        <f t="shared" si="38"/>
        <v>0.22534919801117617</v>
      </c>
      <c r="AH199" s="13">
        <f t="shared" si="39"/>
        <v>32.101999999999997</v>
      </c>
      <c r="AI199" s="1"/>
      <c r="AJ199" s="10">
        <f t="shared" si="35"/>
        <v>42338</v>
      </c>
      <c r="AK199" s="14">
        <f t="shared" si="40"/>
        <v>0.19403695316859193</v>
      </c>
      <c r="AL199" s="14">
        <f t="shared" si="46"/>
        <v>0.22534919801117617</v>
      </c>
      <c r="AM199" s="14">
        <f t="shared" si="41"/>
        <v>-0.11310046062732509</v>
      </c>
      <c r="AN199" s="1"/>
      <c r="AO199" s="15">
        <f t="shared" si="42"/>
        <v>0.40845357151945438</v>
      </c>
      <c r="AP199" s="15">
        <f t="shared" si="43"/>
        <v>0.24515866351120955</v>
      </c>
      <c r="AQ199" s="15">
        <f t="shared" si="48"/>
        <v>0.3463877649693361</v>
      </c>
      <c r="AR199" s="1"/>
      <c r="AS199" s="11">
        <f t="shared" si="49"/>
        <v>42338</v>
      </c>
      <c r="AT199" s="12">
        <f t="shared" si="49"/>
        <v>0.19403695316859193</v>
      </c>
      <c r="AU199" s="12">
        <f t="shared" si="50"/>
        <v>9.2044684766709628E-2</v>
      </c>
      <c r="AV199" s="12">
        <f t="shared" si="50"/>
        <v>-2.7727557769897198E-2</v>
      </c>
      <c r="AW199" s="12">
        <f t="shared" si="47"/>
        <v>0.12971982617177949</v>
      </c>
      <c r="AX199" s="1"/>
    </row>
    <row r="200" spans="1:50" x14ac:dyDescent="0.3">
      <c r="A200" s="16" t="s">
        <v>255</v>
      </c>
      <c r="P200" s="1"/>
      <c r="Q200" s="16" t="s">
        <v>255</v>
      </c>
      <c r="R200" s="19">
        <v>42369</v>
      </c>
      <c r="S200" s="20">
        <v>244.547</v>
      </c>
      <c r="T200" s="20">
        <v>79.168999999999997</v>
      </c>
      <c r="U200" s="20">
        <v>145.624</v>
      </c>
      <c r="V200" s="20">
        <v>19.613</v>
      </c>
      <c r="W200" s="20">
        <v>290.72300000000001</v>
      </c>
      <c r="X200" s="20">
        <v>7.7329999999999997</v>
      </c>
      <c r="Y200" s="20">
        <v>289.88299999999998</v>
      </c>
      <c r="Z200" s="20">
        <v>24.227</v>
      </c>
      <c r="AA200" s="21">
        <v>322.18849999999998</v>
      </c>
      <c r="AB200" s="1"/>
      <c r="AC200" s="13">
        <f t="shared" si="36"/>
        <v>0.26556028045925384</v>
      </c>
      <c r="AD200" s="13">
        <f t="shared" si="44"/>
        <v>0.24195869837296619</v>
      </c>
      <c r="AE200" s="13">
        <f t="shared" si="37"/>
        <v>0.24691443411983816</v>
      </c>
      <c r="AF200" s="13">
        <f t="shared" si="45"/>
        <v>0.75804130162703376</v>
      </c>
      <c r="AG200" s="13">
        <f t="shared" si="38"/>
        <v>0.25142595883018548</v>
      </c>
      <c r="AH200" s="13">
        <f t="shared" si="39"/>
        <v>31.96</v>
      </c>
      <c r="AI200" s="1"/>
      <c r="AJ200" s="10">
        <f t="shared" si="35"/>
        <v>42369</v>
      </c>
      <c r="AK200" s="14">
        <f t="shared" si="40"/>
        <v>0.12528609037793947</v>
      </c>
      <c r="AL200" s="14">
        <f t="shared" si="46"/>
        <v>0.25142595883018548</v>
      </c>
      <c r="AM200" s="14">
        <f t="shared" si="41"/>
        <v>-6.7937113564789334E-2</v>
      </c>
      <c r="AN200" s="1"/>
      <c r="AO200" s="15">
        <f t="shared" si="42"/>
        <v>0.40369336482714197</v>
      </c>
      <c r="AP200" s="15">
        <f t="shared" si="43"/>
        <v>0.24773585620634339</v>
      </c>
      <c r="AQ200" s="15">
        <f t="shared" si="48"/>
        <v>0.34857077896651467</v>
      </c>
      <c r="AR200" s="1"/>
      <c r="AS200" s="11">
        <f t="shared" si="49"/>
        <v>42369</v>
      </c>
      <c r="AT200" s="12">
        <f t="shared" si="49"/>
        <v>0.12528609037793947</v>
      </c>
      <c r="AU200" s="12">
        <f t="shared" si="50"/>
        <v>0.10149899132504804</v>
      </c>
      <c r="AV200" s="12">
        <f t="shared" si="50"/>
        <v>-1.6830458997160673E-2</v>
      </c>
      <c r="AW200" s="12">
        <f t="shared" si="47"/>
        <v>4.0617558050052106E-2</v>
      </c>
      <c r="AX200" s="1"/>
    </row>
    <row r="201" spans="1:50" x14ac:dyDescent="0.3">
      <c r="A201" s="16" t="s">
        <v>256</v>
      </c>
      <c r="P201" s="1"/>
      <c r="Q201" s="16" t="s">
        <v>256</v>
      </c>
      <c r="R201" s="19">
        <v>42400</v>
      </c>
      <c r="S201" s="20">
        <v>244.95500000000001</v>
      </c>
      <c r="T201" s="20">
        <v>79.281000000000006</v>
      </c>
      <c r="U201" s="20">
        <v>145.376</v>
      </c>
      <c r="V201" s="20">
        <v>19.609000000000002</v>
      </c>
      <c r="W201" s="20">
        <v>291.7</v>
      </c>
      <c r="X201" s="20">
        <v>7.7409999999999997</v>
      </c>
      <c r="Y201" s="20">
        <v>290.69400000000002</v>
      </c>
      <c r="Z201" s="20">
        <v>24.25</v>
      </c>
      <c r="AA201" s="21">
        <v>323.0598</v>
      </c>
      <c r="AB201" s="1"/>
      <c r="AC201" s="13">
        <f t="shared" si="36"/>
        <v>0.33605872256408098</v>
      </c>
      <c r="AD201" s="13">
        <f t="shared" si="44"/>
        <v>0.24197430527335811</v>
      </c>
      <c r="AE201" s="13">
        <f t="shared" si="37"/>
        <v>0.2797680443489492</v>
      </c>
      <c r="AF201" s="13">
        <f t="shared" si="45"/>
        <v>0.75802569472664183</v>
      </c>
      <c r="AG201" s="13">
        <f t="shared" si="38"/>
        <v>0.29338894210342187</v>
      </c>
      <c r="AH201" s="13">
        <f t="shared" si="39"/>
        <v>31.991</v>
      </c>
      <c r="AI201" s="1"/>
      <c r="AJ201" s="10">
        <f t="shared" ref="AJ201:AJ264" si="51">R201</f>
        <v>42400</v>
      </c>
      <c r="AK201" s="14">
        <f t="shared" si="40"/>
        <v>0.16683909432543251</v>
      </c>
      <c r="AL201" s="14">
        <f t="shared" si="46"/>
        <v>0.29338894210342187</v>
      </c>
      <c r="AM201" s="14">
        <f t="shared" si="41"/>
        <v>-0.17030159863758065</v>
      </c>
      <c r="AN201" s="1"/>
      <c r="AO201" s="15">
        <f t="shared" si="42"/>
        <v>0.40351408281933876</v>
      </c>
      <c r="AP201" s="15">
        <f t="shared" si="43"/>
        <v>0.24733542715152432</v>
      </c>
      <c r="AQ201" s="15">
        <f t="shared" si="48"/>
        <v>0.3491504900291369</v>
      </c>
      <c r="AR201" s="1"/>
      <c r="AS201" s="11">
        <f t="shared" si="49"/>
        <v>42400</v>
      </c>
      <c r="AT201" s="12">
        <f t="shared" si="49"/>
        <v>0.16683909432543251</v>
      </c>
      <c r="AU201" s="12">
        <f t="shared" si="50"/>
        <v>0.11838656988219835</v>
      </c>
      <c r="AV201" s="12">
        <f t="shared" si="50"/>
        <v>-4.2121618643613461E-2</v>
      </c>
      <c r="AW201" s="12">
        <f t="shared" si="47"/>
        <v>9.0574143086847608E-2</v>
      </c>
      <c r="AX201" s="1"/>
    </row>
    <row r="202" spans="1:50" x14ac:dyDescent="0.3">
      <c r="A202" s="16" t="s">
        <v>257</v>
      </c>
      <c r="P202" s="1"/>
      <c r="Q202" s="16" t="s">
        <v>257</v>
      </c>
      <c r="R202" s="19">
        <v>42429</v>
      </c>
      <c r="S202" s="20">
        <v>245.51</v>
      </c>
      <c r="T202" s="20">
        <v>79.588999999999999</v>
      </c>
      <c r="U202" s="20">
        <v>145.67400000000001</v>
      </c>
      <c r="V202" s="20">
        <v>19.745999999999999</v>
      </c>
      <c r="W202" s="20">
        <v>292.61700000000002</v>
      </c>
      <c r="X202" s="20">
        <v>7.7549999999999999</v>
      </c>
      <c r="Y202" s="20">
        <v>291.45</v>
      </c>
      <c r="Z202" s="20">
        <v>24.280999999999999</v>
      </c>
      <c r="AA202" s="21">
        <v>323.71699999999998</v>
      </c>
      <c r="AB202" s="1"/>
      <c r="AC202" s="13">
        <f t="shared" ref="AC202:AC265" si="52">(W202/W201 - 1)*100</f>
        <v>0.31436407267741995</v>
      </c>
      <c r="AD202" s="13">
        <f t="shared" si="44"/>
        <v>0.24207141965289047</v>
      </c>
      <c r="AE202" s="13">
        <f t="shared" ref="AE202:AE265" si="53">(Y202/Y201-1)*100</f>
        <v>0.26006728725049832</v>
      </c>
      <c r="AF202" s="13">
        <f t="shared" si="45"/>
        <v>0.75792858034710942</v>
      </c>
      <c r="AG202" s="13">
        <f t="shared" ref="AG202:AG265" si="54">AC202*AD202+AE202*AF202</f>
        <v>0.27321098718138159</v>
      </c>
      <c r="AH202" s="13">
        <f t="shared" ref="AH202:AH265" si="55">X202+Z202</f>
        <v>32.036000000000001</v>
      </c>
      <c r="AI202" s="1"/>
      <c r="AJ202" s="10">
        <f t="shared" si="51"/>
        <v>42429</v>
      </c>
      <c r="AK202" s="14">
        <f t="shared" ref="AK202:AK265" si="56">(S202-S201)/S201*100</f>
        <v>0.2265722275519905</v>
      </c>
      <c r="AL202" s="14">
        <f t="shared" si="46"/>
        <v>0.27321098718138159</v>
      </c>
      <c r="AM202" s="14">
        <f t="shared" ref="AM202:AM265" si="57">(U202-U201)/U201*100</f>
        <v>0.20498569227382912</v>
      </c>
      <c r="AN202" s="1"/>
      <c r="AO202" s="15">
        <f t="shared" ref="AO202:AO265" si="58">AH202/T202</f>
        <v>0.40251793589566398</v>
      </c>
      <c r="AP202" s="15">
        <f t="shared" ref="AP202:AP265" si="59">V202/T202</f>
        <v>0.24809961175539333</v>
      </c>
      <c r="AQ202" s="15">
        <f t="shared" si="48"/>
        <v>0.34938245234894272</v>
      </c>
      <c r="AR202" s="1"/>
      <c r="AS202" s="11">
        <f t="shared" si="49"/>
        <v>42429</v>
      </c>
      <c r="AT202" s="12">
        <f t="shared" si="49"/>
        <v>0.2265722275519905</v>
      </c>
      <c r="AU202" s="12">
        <f t="shared" si="50"/>
        <v>0.10997232262426643</v>
      </c>
      <c r="AV202" s="12">
        <f t="shared" si="50"/>
        <v>5.0856870668547535E-2</v>
      </c>
      <c r="AW202" s="12">
        <f t="shared" si="47"/>
        <v>6.5743034259176533E-2</v>
      </c>
      <c r="AX202" s="1"/>
    </row>
    <row r="203" spans="1:50" x14ac:dyDescent="0.3">
      <c r="A203" s="16" t="s">
        <v>258</v>
      </c>
      <c r="P203" s="1"/>
      <c r="Q203" s="16" t="s">
        <v>258</v>
      </c>
      <c r="R203" s="19">
        <v>42460</v>
      </c>
      <c r="S203" s="20">
        <v>245.91300000000001</v>
      </c>
      <c r="T203" s="20">
        <v>79.465999999999994</v>
      </c>
      <c r="U203" s="20">
        <v>145.59800000000001</v>
      </c>
      <c r="V203" s="20">
        <v>19.73</v>
      </c>
      <c r="W203" s="20">
        <v>293.471</v>
      </c>
      <c r="X203" s="20">
        <v>7.7409999999999997</v>
      </c>
      <c r="Y203" s="20">
        <v>292.14400000000001</v>
      </c>
      <c r="Z203" s="20">
        <v>24.225000000000001</v>
      </c>
      <c r="AA203" s="21">
        <v>324.41309999999999</v>
      </c>
      <c r="AB203" s="1"/>
      <c r="AC203" s="13">
        <f t="shared" si="52"/>
        <v>0.29184907233688051</v>
      </c>
      <c r="AD203" s="13">
        <f t="shared" ref="AD203:AD266" si="60">$X203/($X203+$Z203)</f>
        <v>0.2421635487705687</v>
      </c>
      <c r="AE203" s="13">
        <f t="shared" si="53"/>
        <v>0.23811974609710962</v>
      </c>
      <c r="AF203" s="13">
        <f t="shared" ref="AF203:AF266" si="61">$Z203/($X203+$Z203)</f>
        <v>0.75783645122943133</v>
      </c>
      <c r="AG203" s="13">
        <f t="shared" si="54"/>
        <v>0.25113103041238416</v>
      </c>
      <c r="AH203" s="13">
        <f t="shared" si="55"/>
        <v>31.966000000000001</v>
      </c>
      <c r="AI203" s="1"/>
      <c r="AJ203" s="10">
        <f t="shared" si="51"/>
        <v>42460</v>
      </c>
      <c r="AK203" s="14">
        <f t="shared" si="56"/>
        <v>0.16414809987374038</v>
      </c>
      <c r="AL203" s="14">
        <f t="shared" ref="AL203:AL266" si="62">AG203</f>
        <v>0.25113103041238416</v>
      </c>
      <c r="AM203" s="14">
        <f t="shared" si="57"/>
        <v>-5.2171286571380891E-2</v>
      </c>
      <c r="AN203" s="1"/>
      <c r="AO203" s="15">
        <f t="shared" si="58"/>
        <v>0.40226008607454766</v>
      </c>
      <c r="AP203" s="15">
        <f t="shared" si="59"/>
        <v>0.2482822842473511</v>
      </c>
      <c r="AQ203" s="15">
        <f t="shared" si="48"/>
        <v>0.34945762967810123</v>
      </c>
      <c r="AR203" s="1"/>
      <c r="AS203" s="11">
        <f t="shared" si="49"/>
        <v>42460</v>
      </c>
      <c r="AT203" s="12">
        <f t="shared" si="49"/>
        <v>0.16414809987374038</v>
      </c>
      <c r="AU203" s="12">
        <f t="shared" si="50"/>
        <v>0.10101998990967549</v>
      </c>
      <c r="AV203" s="12">
        <f t="shared" si="50"/>
        <v>-1.2953206202065602E-2</v>
      </c>
      <c r="AW203" s="12">
        <f t="shared" ref="AW203:AW266" si="63">AT203-AU203-AV203</f>
        <v>7.608131616613048E-2</v>
      </c>
      <c r="AX203" s="1"/>
    </row>
    <row r="204" spans="1:50" x14ac:dyDescent="0.3">
      <c r="A204" s="16" t="s">
        <v>259</v>
      </c>
      <c r="P204" s="1"/>
      <c r="Q204" s="16" t="s">
        <v>259</v>
      </c>
      <c r="R204" s="19">
        <v>42490</v>
      </c>
      <c r="S204" s="20">
        <v>246.55099999999999</v>
      </c>
      <c r="T204" s="20">
        <v>79.295000000000002</v>
      </c>
      <c r="U204" s="20">
        <v>145.78700000000001</v>
      </c>
      <c r="V204" s="20">
        <v>19.663</v>
      </c>
      <c r="W204" s="20">
        <v>294.39699999999999</v>
      </c>
      <c r="X204" s="20">
        <v>7.7220000000000004</v>
      </c>
      <c r="Y204" s="20">
        <v>293.00599999999997</v>
      </c>
      <c r="Z204" s="20">
        <v>24.175000000000001</v>
      </c>
      <c r="AA204" s="21">
        <v>325.36439999999999</v>
      </c>
      <c r="AB204" s="1"/>
      <c r="AC204" s="13">
        <f t="shared" si="52"/>
        <v>0.31553373246420158</v>
      </c>
      <c r="AD204" s="13">
        <f t="shared" si="60"/>
        <v>0.24209173276483681</v>
      </c>
      <c r="AE204" s="13">
        <f t="shared" si="53"/>
        <v>0.29505997042553744</v>
      </c>
      <c r="AF204" s="13">
        <f t="shared" si="61"/>
        <v>0.75790826723516314</v>
      </c>
      <c r="AG204" s="13">
        <f t="shared" si="54"/>
        <v>0.30001649895369259</v>
      </c>
      <c r="AH204" s="13">
        <f t="shared" si="55"/>
        <v>31.897000000000002</v>
      </c>
      <c r="AI204" s="1"/>
      <c r="AJ204" s="10">
        <f t="shared" si="51"/>
        <v>42490</v>
      </c>
      <c r="AK204" s="14">
        <f t="shared" si="56"/>
        <v>0.25944134714308587</v>
      </c>
      <c r="AL204" s="14">
        <f t="shared" si="62"/>
        <v>0.30001649895369259</v>
      </c>
      <c r="AM204" s="14">
        <f t="shared" si="57"/>
        <v>0.12980947540487708</v>
      </c>
      <c r="AN204" s="1"/>
      <c r="AO204" s="15">
        <f t="shared" si="58"/>
        <v>0.40225739327826471</v>
      </c>
      <c r="AP204" s="15">
        <f t="shared" si="59"/>
        <v>0.24797275994703322</v>
      </c>
      <c r="AQ204" s="15">
        <f t="shared" si="48"/>
        <v>0.34976984677470213</v>
      </c>
      <c r="AR204" s="1"/>
      <c r="AS204" s="11">
        <f t="shared" si="49"/>
        <v>42490</v>
      </c>
      <c r="AT204" s="12">
        <f t="shared" si="49"/>
        <v>0.25944134714308587</v>
      </c>
      <c r="AU204" s="12">
        <f t="shared" si="50"/>
        <v>0.12068385480958362</v>
      </c>
      <c r="AV204" s="12">
        <f t="shared" si="50"/>
        <v>3.2189213883423898E-2</v>
      </c>
      <c r="AW204" s="12">
        <f t="shared" si="63"/>
        <v>0.10656827845007837</v>
      </c>
      <c r="AX204" s="1"/>
    </row>
    <row r="205" spans="1:50" x14ac:dyDescent="0.3">
      <c r="A205" s="16" t="s">
        <v>260</v>
      </c>
      <c r="P205" s="1"/>
      <c r="Q205" s="16" t="s">
        <v>260</v>
      </c>
      <c r="R205" s="19">
        <v>42521</v>
      </c>
      <c r="S205" s="20">
        <v>247.137</v>
      </c>
      <c r="T205" s="20">
        <v>79.153000000000006</v>
      </c>
      <c r="U205" s="20">
        <v>145.81399999999999</v>
      </c>
      <c r="V205" s="20">
        <v>19.541</v>
      </c>
      <c r="W205" s="20">
        <v>295.37099999999998</v>
      </c>
      <c r="X205" s="20">
        <v>7.7130000000000001</v>
      </c>
      <c r="Y205" s="20">
        <v>294.00900000000001</v>
      </c>
      <c r="Z205" s="20">
        <v>24.151</v>
      </c>
      <c r="AA205" s="21">
        <v>326.29399999999998</v>
      </c>
      <c r="AB205" s="1"/>
      <c r="AC205" s="13">
        <f t="shared" si="52"/>
        <v>0.3308457626945982</v>
      </c>
      <c r="AD205" s="13">
        <f t="shared" si="60"/>
        <v>0.2420600050213407</v>
      </c>
      <c r="AE205" s="13">
        <f t="shared" si="53"/>
        <v>0.34231380927354227</v>
      </c>
      <c r="AF205" s="13">
        <f t="shared" si="61"/>
        <v>0.75793999497865927</v>
      </c>
      <c r="AG205" s="13">
        <f t="shared" si="54"/>
        <v>0.33953785386105811</v>
      </c>
      <c r="AH205" s="13">
        <f t="shared" si="55"/>
        <v>31.864000000000001</v>
      </c>
      <c r="AI205" s="1"/>
      <c r="AJ205" s="10">
        <f t="shared" si="51"/>
        <v>42521</v>
      </c>
      <c r="AK205" s="14">
        <f t="shared" si="56"/>
        <v>0.23767901975656672</v>
      </c>
      <c r="AL205" s="14">
        <f t="shared" si="62"/>
        <v>0.33953785386105811</v>
      </c>
      <c r="AM205" s="14">
        <f t="shared" si="57"/>
        <v>1.8520169836807678E-2</v>
      </c>
      <c r="AN205" s="1"/>
      <c r="AO205" s="15">
        <f t="shared" si="58"/>
        <v>0.40256212651447193</v>
      </c>
      <c r="AP205" s="15">
        <f t="shared" si="59"/>
        <v>0.24687630285649312</v>
      </c>
      <c r="AQ205" s="15">
        <f t="shared" si="48"/>
        <v>0.35056157062903492</v>
      </c>
      <c r="AR205" s="1"/>
      <c r="AS205" s="11">
        <f t="shared" si="49"/>
        <v>42521</v>
      </c>
      <c r="AT205" s="12">
        <f t="shared" si="49"/>
        <v>0.23767901975656672</v>
      </c>
      <c r="AU205" s="12">
        <f t="shared" si="50"/>
        <v>0.13668508048246755</v>
      </c>
      <c r="AV205" s="12">
        <f t="shared" si="50"/>
        <v>4.5721910575854214E-3</v>
      </c>
      <c r="AW205" s="12">
        <f t="shared" si="63"/>
        <v>9.6421748216513739E-2</v>
      </c>
      <c r="AX205" s="1"/>
    </row>
    <row r="206" spans="1:50" x14ac:dyDescent="0.3">
      <c r="A206" s="16" t="s">
        <v>261</v>
      </c>
      <c r="P206" s="1"/>
      <c r="Q206" s="16" t="s">
        <v>261</v>
      </c>
      <c r="R206" s="19">
        <v>42551</v>
      </c>
      <c r="S206" s="20">
        <v>247.54</v>
      </c>
      <c r="T206" s="20">
        <v>78.974999999999994</v>
      </c>
      <c r="U206" s="20">
        <v>145.452</v>
      </c>
      <c r="V206" s="20">
        <v>19.385999999999999</v>
      </c>
      <c r="W206" s="20">
        <v>296.30599999999998</v>
      </c>
      <c r="X206" s="20">
        <v>7.71</v>
      </c>
      <c r="Y206" s="20">
        <v>294.91300000000001</v>
      </c>
      <c r="Z206" s="20">
        <v>24.148</v>
      </c>
      <c r="AA206" s="21">
        <v>327.2473</v>
      </c>
      <c r="AB206" s="1"/>
      <c r="AC206" s="13">
        <f t="shared" si="52"/>
        <v>0.31655104935826017</v>
      </c>
      <c r="AD206" s="13">
        <f t="shared" si="60"/>
        <v>0.24201142570155063</v>
      </c>
      <c r="AE206" s="13">
        <f t="shared" si="53"/>
        <v>0.30747358074072473</v>
      </c>
      <c r="AF206" s="13">
        <f t="shared" si="61"/>
        <v>0.75798857429844935</v>
      </c>
      <c r="AG206" s="13">
        <f t="shared" si="54"/>
        <v>0.30967043186261556</v>
      </c>
      <c r="AH206" s="13">
        <f t="shared" si="55"/>
        <v>31.858000000000001</v>
      </c>
      <c r="AI206" s="1"/>
      <c r="AJ206" s="10">
        <f t="shared" si="51"/>
        <v>42551</v>
      </c>
      <c r="AK206" s="14">
        <f t="shared" si="56"/>
        <v>0.16306744841929438</v>
      </c>
      <c r="AL206" s="14">
        <f t="shared" si="62"/>
        <v>0.30967043186261556</v>
      </c>
      <c r="AM206" s="14">
        <f t="shared" si="57"/>
        <v>-0.24826148380813559</v>
      </c>
      <c r="AN206" s="1"/>
      <c r="AO206" s="15">
        <f t="shared" si="58"/>
        <v>0.40339347894903455</v>
      </c>
      <c r="AP206" s="15">
        <f t="shared" si="59"/>
        <v>0.24547008547008548</v>
      </c>
      <c r="AQ206" s="15">
        <f t="shared" si="48"/>
        <v>0.35113643558087992</v>
      </c>
      <c r="AR206" s="1"/>
      <c r="AS206" s="11">
        <f t="shared" si="49"/>
        <v>42551</v>
      </c>
      <c r="AT206" s="12">
        <f t="shared" si="49"/>
        <v>0.16306744841929438</v>
      </c>
      <c r="AU206" s="12">
        <f t="shared" si="50"/>
        <v>0.12491903283671045</v>
      </c>
      <c r="AV206" s="12">
        <f t="shared" si="50"/>
        <v>-6.0940767649313284E-2</v>
      </c>
      <c r="AW206" s="12">
        <f t="shared" si="63"/>
        <v>9.9089183231897221E-2</v>
      </c>
      <c r="AX206" s="1"/>
    </row>
    <row r="207" spans="1:50" x14ac:dyDescent="0.3">
      <c r="A207" s="16" t="s">
        <v>262</v>
      </c>
      <c r="P207" s="1"/>
      <c r="Q207" s="16" t="s">
        <v>262</v>
      </c>
      <c r="R207" s="19">
        <v>42582</v>
      </c>
      <c r="S207" s="20">
        <v>247.82900000000001</v>
      </c>
      <c r="T207" s="20">
        <v>79.085999999999999</v>
      </c>
      <c r="U207" s="20">
        <v>145.17500000000001</v>
      </c>
      <c r="V207" s="20">
        <v>19.326000000000001</v>
      </c>
      <c r="W207" s="20">
        <v>297.19200000000001</v>
      </c>
      <c r="X207" s="20">
        <v>7.7480000000000002</v>
      </c>
      <c r="Y207" s="20">
        <v>295.75299999999999</v>
      </c>
      <c r="Z207" s="20">
        <v>24.257000000000001</v>
      </c>
      <c r="AA207" s="21">
        <v>327.6035</v>
      </c>
      <c r="AB207" s="1"/>
      <c r="AC207" s="13">
        <f t="shared" si="52"/>
        <v>0.29901520725197361</v>
      </c>
      <c r="AD207" s="13">
        <f t="shared" si="60"/>
        <v>0.24208717387908138</v>
      </c>
      <c r="AE207" s="13">
        <f t="shared" si="53"/>
        <v>0.28482976335393317</v>
      </c>
      <c r="AF207" s="13">
        <f t="shared" si="61"/>
        <v>0.75791282612091859</v>
      </c>
      <c r="AG207" s="13">
        <f t="shared" si="54"/>
        <v>0.28826387737743003</v>
      </c>
      <c r="AH207" s="13">
        <f t="shared" si="55"/>
        <v>32.005000000000003</v>
      </c>
      <c r="AI207" s="1"/>
      <c r="AJ207" s="10">
        <f t="shared" si="51"/>
        <v>42582</v>
      </c>
      <c r="AK207" s="14">
        <f t="shared" si="56"/>
        <v>0.11674880827341669</v>
      </c>
      <c r="AL207" s="14">
        <f t="shared" si="62"/>
        <v>0.28826387737743003</v>
      </c>
      <c r="AM207" s="14">
        <f t="shared" si="57"/>
        <v>-0.19044083271456344</v>
      </c>
      <c r="AN207" s="1"/>
      <c r="AO207" s="15">
        <f t="shared" si="58"/>
        <v>0.40468603798396685</v>
      </c>
      <c r="AP207" s="15">
        <f t="shared" si="59"/>
        <v>0.24436689173810788</v>
      </c>
      <c r="AQ207" s="15">
        <f t="shared" si="48"/>
        <v>0.35094707027792527</v>
      </c>
      <c r="AR207" s="1"/>
      <c r="AS207" s="11">
        <f t="shared" si="49"/>
        <v>42582</v>
      </c>
      <c r="AT207" s="12">
        <f t="shared" si="49"/>
        <v>0.11674880827341669</v>
      </c>
      <c r="AU207" s="12">
        <f t="shared" si="50"/>
        <v>0.11665636642976822</v>
      </c>
      <c r="AV207" s="12">
        <f t="shared" si="50"/>
        <v>-4.6537434350474839E-2</v>
      </c>
      <c r="AW207" s="12">
        <f t="shared" si="63"/>
        <v>4.6629876194123308E-2</v>
      </c>
      <c r="AX207" s="1"/>
    </row>
    <row r="208" spans="1:50" x14ac:dyDescent="0.3">
      <c r="A208" s="16" t="s">
        <v>263</v>
      </c>
      <c r="P208" s="1"/>
      <c r="Q208" s="16" t="s">
        <v>263</v>
      </c>
      <c r="R208" s="19">
        <v>42613</v>
      </c>
      <c r="S208" s="20">
        <v>248.423</v>
      </c>
      <c r="T208" s="20">
        <v>79.183000000000007</v>
      </c>
      <c r="U208" s="20">
        <v>145.29599999999999</v>
      </c>
      <c r="V208" s="20">
        <v>19.344000000000001</v>
      </c>
      <c r="W208" s="20">
        <v>298.029</v>
      </c>
      <c r="X208" s="20">
        <v>7.7690000000000001</v>
      </c>
      <c r="Y208" s="20">
        <v>296.56700000000001</v>
      </c>
      <c r="Z208" s="20">
        <v>24.315999999999999</v>
      </c>
      <c r="AA208" s="21">
        <v>328.4495</v>
      </c>
      <c r="AB208" s="1"/>
      <c r="AC208" s="13">
        <f t="shared" si="52"/>
        <v>0.28163611402729494</v>
      </c>
      <c r="AD208" s="13">
        <f t="shared" si="60"/>
        <v>0.24213807074957144</v>
      </c>
      <c r="AE208" s="13">
        <f t="shared" si="53"/>
        <v>0.27522966799999882</v>
      </c>
      <c r="AF208" s="13">
        <f t="shared" si="61"/>
        <v>0.7578619292504285</v>
      </c>
      <c r="AG208" s="13">
        <f t="shared" si="54"/>
        <v>0.27678091248140951</v>
      </c>
      <c r="AH208" s="13">
        <f t="shared" si="55"/>
        <v>32.085000000000001</v>
      </c>
      <c r="AI208" s="1"/>
      <c r="AJ208" s="10">
        <f t="shared" si="51"/>
        <v>42613</v>
      </c>
      <c r="AK208" s="14">
        <f t="shared" si="56"/>
        <v>0.2396813932187089</v>
      </c>
      <c r="AL208" s="14">
        <f t="shared" si="62"/>
        <v>0.27678091248140951</v>
      </c>
      <c r="AM208" s="14">
        <f t="shared" si="57"/>
        <v>8.3347683829847349E-2</v>
      </c>
      <c r="AN208" s="1"/>
      <c r="AO208" s="15">
        <f t="shared" si="58"/>
        <v>0.4052006112423121</v>
      </c>
      <c r="AP208" s="15">
        <f t="shared" si="59"/>
        <v>0.2442948612707273</v>
      </c>
      <c r="AQ208" s="15">
        <f t="shared" si="48"/>
        <v>0.35050452748696059</v>
      </c>
      <c r="AR208" s="1"/>
      <c r="AS208" s="11">
        <f t="shared" si="49"/>
        <v>42613</v>
      </c>
      <c r="AT208" s="12">
        <f t="shared" si="49"/>
        <v>0.2396813932187089</v>
      </c>
      <c r="AU208" s="12">
        <f t="shared" si="50"/>
        <v>0.11215179491767202</v>
      </c>
      <c r="AV208" s="12">
        <f t="shared" si="50"/>
        <v>2.0361410858448999E-2</v>
      </c>
      <c r="AW208" s="12">
        <f t="shared" si="63"/>
        <v>0.10716818744258788</v>
      </c>
      <c r="AX208" s="1"/>
    </row>
    <row r="209" spans="1:50" x14ac:dyDescent="0.3">
      <c r="A209" s="16" t="s">
        <v>264</v>
      </c>
      <c r="P209" s="1"/>
      <c r="Q209" s="16" t="s">
        <v>264</v>
      </c>
      <c r="R209" s="19">
        <v>42643</v>
      </c>
      <c r="S209" s="20">
        <v>248.84200000000001</v>
      </c>
      <c r="T209" s="20">
        <v>79.137</v>
      </c>
      <c r="U209" s="20">
        <v>145.56</v>
      </c>
      <c r="V209" s="20">
        <v>19.353000000000002</v>
      </c>
      <c r="W209" s="20">
        <v>299.03500000000003</v>
      </c>
      <c r="X209" s="20">
        <v>7.7770000000000001</v>
      </c>
      <c r="Y209" s="20">
        <v>297.625</v>
      </c>
      <c r="Z209" s="20">
        <v>24.349</v>
      </c>
      <c r="AA209" s="21">
        <v>328.29919999999998</v>
      </c>
      <c r="AB209" s="1"/>
      <c r="AC209" s="13">
        <f t="shared" si="52"/>
        <v>0.33755104369039834</v>
      </c>
      <c r="AD209" s="13">
        <f t="shared" si="60"/>
        <v>0.24207806760879041</v>
      </c>
      <c r="AE209" s="13">
        <f t="shared" si="53"/>
        <v>0.35674906513536442</v>
      </c>
      <c r="AF209" s="13">
        <f t="shared" si="61"/>
        <v>0.75792193239120964</v>
      </c>
      <c r="AG209" s="13">
        <f t="shared" si="54"/>
        <v>0.35210164520205495</v>
      </c>
      <c r="AH209" s="13">
        <f t="shared" si="55"/>
        <v>32.125999999999998</v>
      </c>
      <c r="AI209" s="1"/>
      <c r="AJ209" s="10">
        <f t="shared" si="51"/>
        <v>42643</v>
      </c>
      <c r="AK209" s="14">
        <f t="shared" si="56"/>
        <v>0.16866393208358774</v>
      </c>
      <c r="AL209" s="14">
        <f t="shared" si="62"/>
        <v>0.35210164520205495</v>
      </c>
      <c r="AM209" s="14">
        <f t="shared" si="57"/>
        <v>0.18169805087546112</v>
      </c>
      <c r="AN209" s="1"/>
      <c r="AO209" s="15">
        <f t="shared" si="58"/>
        <v>0.40595423126982316</v>
      </c>
      <c r="AP209" s="15">
        <f t="shared" si="59"/>
        <v>0.24455058948405931</v>
      </c>
      <c r="AQ209" s="15">
        <f t="shared" si="48"/>
        <v>0.3494951792461175</v>
      </c>
      <c r="AR209" s="1"/>
      <c r="AS209" s="11">
        <f t="shared" si="49"/>
        <v>42643</v>
      </c>
      <c r="AT209" s="12">
        <f t="shared" si="49"/>
        <v>0.16866393208358774</v>
      </c>
      <c r="AU209" s="12">
        <f t="shared" si="50"/>
        <v>0.14293715270684024</v>
      </c>
      <c r="AV209" s="12">
        <f t="shared" si="50"/>
        <v>4.4434365449698615E-2</v>
      </c>
      <c r="AW209" s="12">
        <f t="shared" si="63"/>
        <v>-1.8707586072951116E-2</v>
      </c>
      <c r="AX209" s="1"/>
    </row>
    <row r="210" spans="1:50" x14ac:dyDescent="0.3">
      <c r="A210" s="16" t="s">
        <v>265</v>
      </c>
      <c r="P210" s="1"/>
      <c r="Q210" s="16" t="s">
        <v>265</v>
      </c>
      <c r="R210" s="19">
        <v>42674</v>
      </c>
      <c r="S210" s="20">
        <v>249.142</v>
      </c>
      <c r="T210" s="20">
        <v>79.192999999999998</v>
      </c>
      <c r="U210" s="20">
        <v>145.416</v>
      </c>
      <c r="V210" s="20">
        <v>19.347999999999999</v>
      </c>
      <c r="W210" s="20">
        <v>300.21499999999997</v>
      </c>
      <c r="X210" s="20">
        <v>7.8049999999999997</v>
      </c>
      <c r="Y210" s="20">
        <v>298.49400000000003</v>
      </c>
      <c r="Z210" s="20">
        <v>24.401</v>
      </c>
      <c r="AA210" s="21">
        <v>328.52539999999999</v>
      </c>
      <c r="AB210" s="1"/>
      <c r="AC210" s="13">
        <f t="shared" si="52"/>
        <v>0.39460263848711818</v>
      </c>
      <c r="AD210" s="13">
        <f t="shared" si="60"/>
        <v>0.2423461466807427</v>
      </c>
      <c r="AE210" s="13">
        <f t="shared" si="53"/>
        <v>0.29197816043680103</v>
      </c>
      <c r="AF210" s="13">
        <f t="shared" si="61"/>
        <v>0.75765385331925716</v>
      </c>
      <c r="AG210" s="13">
        <f t="shared" si="54"/>
        <v>0.31684880724741782</v>
      </c>
      <c r="AH210" s="13">
        <f t="shared" si="55"/>
        <v>32.206000000000003</v>
      </c>
      <c r="AI210" s="1"/>
      <c r="AJ210" s="10">
        <f t="shared" si="51"/>
        <v>42674</v>
      </c>
      <c r="AK210" s="14">
        <f t="shared" si="56"/>
        <v>0.1205584266321533</v>
      </c>
      <c r="AL210" s="14">
        <f t="shared" si="62"/>
        <v>0.31684880724741782</v>
      </c>
      <c r="AM210" s="14">
        <f t="shared" si="57"/>
        <v>-9.8928276999179332E-2</v>
      </c>
      <c r="AN210" s="1"/>
      <c r="AO210" s="15">
        <f t="shared" si="58"/>
        <v>0.40667735784728454</v>
      </c>
      <c r="AP210" s="15">
        <f t="shared" si="59"/>
        <v>0.24431452274822268</v>
      </c>
      <c r="AQ210" s="15">
        <f t="shared" si="48"/>
        <v>0.34900811940449272</v>
      </c>
      <c r="AR210" s="1"/>
      <c r="AS210" s="11">
        <f t="shared" si="49"/>
        <v>42674</v>
      </c>
      <c r="AT210" s="12">
        <f t="shared" si="49"/>
        <v>0.1205584266321533</v>
      </c>
      <c r="AU210" s="12">
        <f t="shared" si="50"/>
        <v>0.12885523576844343</v>
      </c>
      <c r="AV210" s="12">
        <f t="shared" si="50"/>
        <v>-2.4169614781358473E-2</v>
      </c>
      <c r="AW210" s="12">
        <f t="shared" si="63"/>
        <v>1.5872805645068339E-2</v>
      </c>
      <c r="AX210" s="1"/>
    </row>
    <row r="211" spans="1:50" x14ac:dyDescent="0.3">
      <c r="A211" s="16" t="s">
        <v>266</v>
      </c>
      <c r="P211" s="1"/>
      <c r="Q211" s="16" t="s">
        <v>266</v>
      </c>
      <c r="R211" s="19">
        <v>42704</v>
      </c>
      <c r="S211" s="20">
        <v>249.48099999999999</v>
      </c>
      <c r="T211" s="20">
        <v>79.319000000000003</v>
      </c>
      <c r="U211" s="20">
        <v>144.881</v>
      </c>
      <c r="V211" s="20">
        <v>19.23</v>
      </c>
      <c r="W211" s="20">
        <v>301.22300000000001</v>
      </c>
      <c r="X211" s="20">
        <v>7.8479999999999999</v>
      </c>
      <c r="Y211" s="20">
        <v>299.459</v>
      </c>
      <c r="Z211" s="20">
        <v>24.527999999999999</v>
      </c>
      <c r="AA211" s="21">
        <v>329.24860000000001</v>
      </c>
      <c r="AB211" s="1"/>
      <c r="AC211" s="13">
        <f t="shared" si="52"/>
        <v>0.33575937244976206</v>
      </c>
      <c r="AD211" s="13">
        <f t="shared" si="60"/>
        <v>0.24240177909562641</v>
      </c>
      <c r="AE211" s="13">
        <f t="shared" si="53"/>
        <v>0.32328958036007549</v>
      </c>
      <c r="AF211" s="13">
        <f t="shared" si="61"/>
        <v>0.75759822090437368</v>
      </c>
      <c r="AG211" s="13">
        <f t="shared" si="54"/>
        <v>0.32631228014756808</v>
      </c>
      <c r="AH211" s="13">
        <f t="shared" si="55"/>
        <v>32.375999999999998</v>
      </c>
      <c r="AI211" s="1"/>
      <c r="AJ211" s="10">
        <f t="shared" si="51"/>
        <v>42704</v>
      </c>
      <c r="AK211" s="14">
        <f t="shared" si="56"/>
        <v>0.13606698188181784</v>
      </c>
      <c r="AL211" s="14">
        <f t="shared" si="62"/>
        <v>0.32631228014756808</v>
      </c>
      <c r="AM211" s="14">
        <f t="shared" si="57"/>
        <v>-0.36790999614897713</v>
      </c>
      <c r="AN211" s="1"/>
      <c r="AO211" s="15">
        <f t="shared" si="58"/>
        <v>0.40817458616472718</v>
      </c>
      <c r="AP211" s="15">
        <f t="shared" si="59"/>
        <v>0.2424387599440235</v>
      </c>
      <c r="AQ211" s="15">
        <f t="shared" si="48"/>
        <v>0.34938665389124934</v>
      </c>
      <c r="AR211" s="1"/>
      <c r="AS211" s="11">
        <f t="shared" si="49"/>
        <v>42704</v>
      </c>
      <c r="AT211" s="12">
        <f t="shared" si="49"/>
        <v>0.13606698188181784</v>
      </c>
      <c r="AU211" s="12">
        <f t="shared" si="50"/>
        <v>0.13319237990970212</v>
      </c>
      <c r="AV211" s="12">
        <f t="shared" si="50"/>
        <v>-8.9195643237368477E-2</v>
      </c>
      <c r="AW211" s="12">
        <f t="shared" si="63"/>
        <v>9.2070245209484203E-2</v>
      </c>
      <c r="AX211" s="1"/>
    </row>
    <row r="212" spans="1:50" x14ac:dyDescent="0.3">
      <c r="A212" s="16" t="s">
        <v>267</v>
      </c>
      <c r="P212" s="1"/>
      <c r="Q212" s="16" t="s">
        <v>267</v>
      </c>
      <c r="R212" s="19">
        <v>42735</v>
      </c>
      <c r="S212" s="20">
        <v>249.92</v>
      </c>
      <c r="T212" s="20">
        <v>79.263000000000005</v>
      </c>
      <c r="U212" s="20">
        <v>144.726</v>
      </c>
      <c r="V212" s="20">
        <v>19.100999999999999</v>
      </c>
      <c r="W212" s="20">
        <v>302.27100000000002</v>
      </c>
      <c r="X212" s="20">
        <v>7.875</v>
      </c>
      <c r="Y212" s="20">
        <v>300.27499999999998</v>
      </c>
      <c r="Z212" s="20">
        <v>24.582999999999998</v>
      </c>
      <c r="AA212" s="21">
        <v>330.07010000000002</v>
      </c>
      <c r="AB212" s="1"/>
      <c r="AC212" s="13">
        <f t="shared" si="52"/>
        <v>0.34791499985060703</v>
      </c>
      <c r="AD212" s="13">
        <f t="shared" si="60"/>
        <v>0.24262123359418328</v>
      </c>
      <c r="AE212" s="13">
        <f t="shared" si="53"/>
        <v>0.27249139281169121</v>
      </c>
      <c r="AF212" s="13">
        <f t="shared" si="61"/>
        <v>0.75737876640581669</v>
      </c>
      <c r="AG212" s="13">
        <f t="shared" si="54"/>
        <v>0.29079076139359589</v>
      </c>
      <c r="AH212" s="13">
        <f t="shared" si="55"/>
        <v>32.457999999999998</v>
      </c>
      <c r="AI212" s="1"/>
      <c r="AJ212" s="10">
        <f t="shared" si="51"/>
        <v>42735</v>
      </c>
      <c r="AK212" s="14">
        <f t="shared" si="56"/>
        <v>0.17596530397104107</v>
      </c>
      <c r="AL212" s="14">
        <f t="shared" si="62"/>
        <v>0.29079076139359589</v>
      </c>
      <c r="AM212" s="14">
        <f t="shared" si="57"/>
        <v>-0.10698435267564492</v>
      </c>
      <c r="AN212" s="1"/>
      <c r="AO212" s="15">
        <f t="shared" si="58"/>
        <v>0.40949749567894222</v>
      </c>
      <c r="AP212" s="15">
        <f t="shared" si="59"/>
        <v>0.24098255175807121</v>
      </c>
      <c r="AQ212" s="15">
        <f t="shared" si="48"/>
        <v>0.34951995256298662</v>
      </c>
      <c r="AR212" s="1"/>
      <c r="AS212" s="11">
        <f t="shared" si="49"/>
        <v>42735</v>
      </c>
      <c r="AT212" s="12">
        <f t="shared" si="49"/>
        <v>0.17596530397104107</v>
      </c>
      <c r="AU212" s="12">
        <f t="shared" si="50"/>
        <v>0.11907808855725036</v>
      </c>
      <c r="AV212" s="12">
        <f t="shared" si="50"/>
        <v>-2.5781362305962344E-2</v>
      </c>
      <c r="AW212" s="12">
        <f t="shared" si="63"/>
        <v>8.2668577719753056E-2</v>
      </c>
      <c r="AX212" s="1"/>
    </row>
    <row r="213" spans="1:50" x14ac:dyDescent="0.3">
      <c r="A213" s="16" t="s">
        <v>268</v>
      </c>
      <c r="P213" s="1"/>
      <c r="Q213" s="16" t="s">
        <v>268</v>
      </c>
      <c r="R213" s="19">
        <v>42766</v>
      </c>
      <c r="S213" s="20">
        <v>250.46700000000001</v>
      </c>
      <c r="T213" s="20">
        <v>79.103999999999999</v>
      </c>
      <c r="U213" s="20">
        <v>144.935</v>
      </c>
      <c r="V213" s="20">
        <v>19.082999999999998</v>
      </c>
      <c r="W213" s="20">
        <v>303.15600000000001</v>
      </c>
      <c r="X213" s="20">
        <v>7.8490000000000002</v>
      </c>
      <c r="Y213" s="20">
        <v>300.98399999999998</v>
      </c>
      <c r="Z213" s="20">
        <v>24.495999999999999</v>
      </c>
      <c r="AA213" s="21">
        <v>331.05329999999998</v>
      </c>
      <c r="AB213" s="1"/>
      <c r="AC213" s="13">
        <f t="shared" si="52"/>
        <v>0.29278362793652146</v>
      </c>
      <c r="AD213" s="13">
        <f t="shared" si="60"/>
        <v>0.24266501777709076</v>
      </c>
      <c r="AE213" s="13">
        <f t="shared" si="53"/>
        <v>0.23611689284821491</v>
      </c>
      <c r="AF213" s="13">
        <f t="shared" si="61"/>
        <v>0.75733498222290929</v>
      </c>
      <c r="AG213" s="13">
        <f t="shared" si="54"/>
        <v>0.24986792712578854</v>
      </c>
      <c r="AH213" s="13">
        <f t="shared" si="55"/>
        <v>32.344999999999999</v>
      </c>
      <c r="AI213" s="1"/>
      <c r="AJ213" s="10">
        <f t="shared" si="51"/>
        <v>42766</v>
      </c>
      <c r="AK213" s="14">
        <f t="shared" si="56"/>
        <v>0.21887003841230213</v>
      </c>
      <c r="AL213" s="14">
        <f t="shared" si="62"/>
        <v>0.24986792712578854</v>
      </c>
      <c r="AM213" s="14">
        <f t="shared" si="57"/>
        <v>0.14441081768307226</v>
      </c>
      <c r="AN213" s="1"/>
      <c r="AO213" s="15">
        <f t="shared" si="58"/>
        <v>0.40889209142394822</v>
      </c>
      <c r="AP213" s="15">
        <f t="shared" si="59"/>
        <v>0.24123938106796114</v>
      </c>
      <c r="AQ213" s="15">
        <f t="shared" si="48"/>
        <v>0.34986852750809061</v>
      </c>
      <c r="AR213" s="1"/>
      <c r="AS213" s="11">
        <f t="shared" si="49"/>
        <v>42766</v>
      </c>
      <c r="AT213" s="12">
        <f t="shared" si="49"/>
        <v>0.21887003841230213</v>
      </c>
      <c r="AU213" s="12">
        <f t="shared" si="50"/>
        <v>0.10216901930223035</v>
      </c>
      <c r="AV213" s="12">
        <f t="shared" si="50"/>
        <v>3.4837576277382529E-2</v>
      </c>
      <c r="AW213" s="12">
        <f t="shared" si="63"/>
        <v>8.1863442832689245E-2</v>
      </c>
      <c r="AX213" s="1"/>
    </row>
    <row r="214" spans="1:50" x14ac:dyDescent="0.3">
      <c r="A214" s="16" t="s">
        <v>269</v>
      </c>
      <c r="P214" s="1"/>
      <c r="Q214" s="16" t="s">
        <v>269</v>
      </c>
      <c r="R214" s="19">
        <v>42794</v>
      </c>
      <c r="S214" s="20">
        <v>250.99799999999999</v>
      </c>
      <c r="T214" s="20">
        <v>79.191000000000003</v>
      </c>
      <c r="U214" s="20">
        <v>144.989</v>
      </c>
      <c r="V214" s="20">
        <v>19.125</v>
      </c>
      <c r="W214" s="20">
        <v>304.06</v>
      </c>
      <c r="X214" s="20">
        <v>7.843</v>
      </c>
      <c r="Y214" s="20">
        <v>301.75099999999998</v>
      </c>
      <c r="Z214" s="20">
        <v>24.468</v>
      </c>
      <c r="AA214" s="21">
        <v>331.94009999999997</v>
      </c>
      <c r="AB214" s="1"/>
      <c r="AC214" s="13">
        <f t="shared" si="52"/>
        <v>0.29819630817136122</v>
      </c>
      <c r="AD214" s="13">
        <f t="shared" si="60"/>
        <v>0.24273467240258736</v>
      </c>
      <c r="AE214" s="13">
        <f t="shared" si="53"/>
        <v>0.25483082157191639</v>
      </c>
      <c r="AF214" s="13">
        <f t="shared" si="61"/>
        <v>0.75726532759741261</v>
      </c>
      <c r="AG214" s="13">
        <f t="shared" si="54"/>
        <v>0.26535712875521139</v>
      </c>
      <c r="AH214" s="13">
        <f t="shared" si="55"/>
        <v>32.311</v>
      </c>
      <c r="AI214" s="1"/>
      <c r="AJ214" s="10">
        <f t="shared" si="51"/>
        <v>42794</v>
      </c>
      <c r="AK214" s="14">
        <f t="shared" si="56"/>
        <v>0.21200397657175496</v>
      </c>
      <c r="AL214" s="14">
        <f t="shared" si="62"/>
        <v>0.26535712875521139</v>
      </c>
      <c r="AM214" s="14">
        <f t="shared" si="57"/>
        <v>3.7258081208819155E-2</v>
      </c>
      <c r="AN214" s="1"/>
      <c r="AO214" s="15">
        <f t="shared" si="58"/>
        <v>0.40801353689181852</v>
      </c>
      <c r="AP214" s="15">
        <f t="shared" si="59"/>
        <v>0.24150471644505056</v>
      </c>
      <c r="AQ214" s="15">
        <f t="shared" si="48"/>
        <v>0.35048174666313092</v>
      </c>
      <c r="AR214" s="1"/>
      <c r="AS214" s="11">
        <f t="shared" si="49"/>
        <v>42794</v>
      </c>
      <c r="AT214" s="12">
        <f t="shared" si="49"/>
        <v>0.21200397657175496</v>
      </c>
      <c r="AU214" s="12">
        <f t="shared" si="50"/>
        <v>0.10826930064287148</v>
      </c>
      <c r="AV214" s="12">
        <f t="shared" si="50"/>
        <v>8.9980023376225373E-3</v>
      </c>
      <c r="AW214" s="12">
        <f t="shared" si="63"/>
        <v>9.473667359126095E-2</v>
      </c>
      <c r="AX214" s="1"/>
    </row>
    <row r="215" spans="1:50" x14ac:dyDescent="0.3">
      <c r="A215" s="16" t="s">
        <v>270</v>
      </c>
      <c r="P215" s="1"/>
      <c r="Q215" s="16" t="s">
        <v>270</v>
      </c>
      <c r="R215" s="19">
        <v>42825</v>
      </c>
      <c r="S215" s="20">
        <v>250.94399999999999</v>
      </c>
      <c r="T215" s="20">
        <v>79.173000000000002</v>
      </c>
      <c r="U215" s="20">
        <v>144.995</v>
      </c>
      <c r="V215" s="20">
        <v>19.16</v>
      </c>
      <c r="W215" s="20">
        <v>304.88799999999998</v>
      </c>
      <c r="X215" s="20">
        <v>7.8540000000000001</v>
      </c>
      <c r="Y215" s="20">
        <v>302.36500000000001</v>
      </c>
      <c r="Z215" s="20">
        <v>24.486000000000001</v>
      </c>
      <c r="AA215" s="21">
        <v>330.85829999999999</v>
      </c>
      <c r="AB215" s="1"/>
      <c r="AC215" s="13">
        <f t="shared" si="52"/>
        <v>0.27231467473525228</v>
      </c>
      <c r="AD215" s="13">
        <f t="shared" si="60"/>
        <v>0.24285714285714283</v>
      </c>
      <c r="AE215" s="13">
        <f t="shared" si="53"/>
        <v>0.2034790274100251</v>
      </c>
      <c r="AF215" s="13">
        <f t="shared" si="61"/>
        <v>0.75714285714285712</v>
      </c>
      <c r="AG215" s="13">
        <f t="shared" si="54"/>
        <v>0.2201962560461517</v>
      </c>
      <c r="AH215" s="13">
        <f t="shared" si="55"/>
        <v>32.340000000000003</v>
      </c>
      <c r="AI215" s="1"/>
      <c r="AJ215" s="10">
        <f t="shared" si="51"/>
        <v>42825</v>
      </c>
      <c r="AK215" s="14">
        <f t="shared" si="56"/>
        <v>-2.1514115650324721E-2</v>
      </c>
      <c r="AL215" s="14">
        <f t="shared" si="62"/>
        <v>0.2201962560461517</v>
      </c>
      <c r="AM215" s="14">
        <f t="shared" si="57"/>
        <v>4.1382449703082488E-3</v>
      </c>
      <c r="AN215" s="1"/>
      <c r="AO215" s="15">
        <f t="shared" si="58"/>
        <v>0.40847258535106667</v>
      </c>
      <c r="AP215" s="15">
        <f t="shared" si="59"/>
        <v>0.24200169249617925</v>
      </c>
      <c r="AQ215" s="15">
        <f t="shared" si="48"/>
        <v>0.34952572215275413</v>
      </c>
      <c r="AR215" s="1"/>
      <c r="AS215" s="11">
        <f t="shared" si="49"/>
        <v>42825</v>
      </c>
      <c r="AT215" s="12">
        <f t="shared" si="49"/>
        <v>-2.1514115650324721E-2</v>
      </c>
      <c r="AU215" s="12">
        <f t="shared" si="50"/>
        <v>8.9944133991797029E-2</v>
      </c>
      <c r="AV215" s="12">
        <f t="shared" si="50"/>
        <v>1.0014622867783973E-3</v>
      </c>
      <c r="AW215" s="12">
        <f t="shared" si="63"/>
        <v>-0.11245971192890016</v>
      </c>
      <c r="AX215" s="1"/>
    </row>
    <row r="216" spans="1:50" x14ac:dyDescent="0.3">
      <c r="A216" s="16" t="s">
        <v>271</v>
      </c>
      <c r="P216" s="1"/>
      <c r="Q216" s="16" t="s">
        <v>271</v>
      </c>
      <c r="R216" s="19">
        <v>42855</v>
      </c>
      <c r="S216" s="20">
        <v>251.227</v>
      </c>
      <c r="T216" s="20">
        <v>79.049000000000007</v>
      </c>
      <c r="U216" s="20">
        <v>144.922</v>
      </c>
      <c r="V216" s="20">
        <v>19.122</v>
      </c>
      <c r="W216" s="20">
        <v>305.69200000000001</v>
      </c>
      <c r="X216" s="20">
        <v>7.8460000000000001</v>
      </c>
      <c r="Y216" s="20">
        <v>302.96199999999999</v>
      </c>
      <c r="Z216" s="20">
        <v>24.454999999999998</v>
      </c>
      <c r="AA216" s="21">
        <v>331.18040000000002</v>
      </c>
      <c r="AB216" s="1"/>
      <c r="AC216" s="13">
        <f t="shared" si="52"/>
        <v>0.26370339272128174</v>
      </c>
      <c r="AD216" s="13">
        <f t="shared" si="60"/>
        <v>0.24290269651094393</v>
      </c>
      <c r="AE216" s="13">
        <f t="shared" si="53"/>
        <v>0.19744348717609661</v>
      </c>
      <c r="AF216" s="13">
        <f t="shared" si="61"/>
        <v>0.75709730348905602</v>
      </c>
      <c r="AG216" s="13">
        <f t="shared" si="54"/>
        <v>0.2135381969035825</v>
      </c>
      <c r="AH216" s="13">
        <f t="shared" si="55"/>
        <v>32.301000000000002</v>
      </c>
      <c r="AI216" s="1"/>
      <c r="AJ216" s="10">
        <f t="shared" si="51"/>
        <v>42855</v>
      </c>
      <c r="AK216" s="14">
        <f t="shared" si="56"/>
        <v>0.11277416475389548</v>
      </c>
      <c r="AL216" s="14">
        <f t="shared" si="62"/>
        <v>0.2135381969035825</v>
      </c>
      <c r="AM216" s="14">
        <f t="shared" si="57"/>
        <v>-5.0346563674614639E-2</v>
      </c>
      <c r="AN216" s="1"/>
      <c r="AO216" s="15">
        <f t="shared" si="58"/>
        <v>0.40861996989209226</v>
      </c>
      <c r="AP216" s="15">
        <f t="shared" si="59"/>
        <v>0.24190059330288807</v>
      </c>
      <c r="AQ216" s="15">
        <f t="shared" si="48"/>
        <v>0.34947943680501969</v>
      </c>
      <c r="AR216" s="1"/>
      <c r="AS216" s="11">
        <f t="shared" si="49"/>
        <v>42855</v>
      </c>
      <c r="AT216" s="12">
        <f t="shared" si="49"/>
        <v>0.11277416475389548</v>
      </c>
      <c r="AU216" s="12">
        <f t="shared" si="50"/>
        <v>8.7255971589553546E-2</v>
      </c>
      <c r="AV216" s="12">
        <f t="shared" si="50"/>
        <v>-1.2178863623650914E-2</v>
      </c>
      <c r="AW216" s="12">
        <f t="shared" si="63"/>
        <v>3.7697056787992851E-2</v>
      </c>
      <c r="AX216" s="1"/>
    </row>
    <row r="217" spans="1:50" x14ac:dyDescent="0.3">
      <c r="A217" s="16" t="s">
        <v>272</v>
      </c>
      <c r="P217" s="1"/>
      <c r="Q217" s="16" t="s">
        <v>272</v>
      </c>
      <c r="R217" s="19">
        <v>42886</v>
      </c>
      <c r="S217" s="20">
        <v>251.43</v>
      </c>
      <c r="T217" s="20">
        <v>79.042000000000002</v>
      </c>
      <c r="U217" s="20">
        <v>144.59700000000001</v>
      </c>
      <c r="V217" s="20">
        <v>19.033999999999999</v>
      </c>
      <c r="W217" s="20">
        <v>306.72000000000003</v>
      </c>
      <c r="X217" s="20">
        <v>7.8630000000000004</v>
      </c>
      <c r="Y217" s="20">
        <v>303.61500000000001</v>
      </c>
      <c r="Z217" s="20">
        <v>24.478000000000002</v>
      </c>
      <c r="AA217" s="21">
        <v>331.53609999999998</v>
      </c>
      <c r="AB217" s="1"/>
      <c r="AC217" s="13">
        <f t="shared" si="52"/>
        <v>0.33628619656387304</v>
      </c>
      <c r="AD217" s="13">
        <f t="shared" si="60"/>
        <v>0.24312791812250703</v>
      </c>
      <c r="AE217" s="13">
        <f t="shared" si="53"/>
        <v>0.21553858239646839</v>
      </c>
      <c r="AF217" s="13">
        <f t="shared" si="61"/>
        <v>0.756872081877493</v>
      </c>
      <c r="AG217" s="13">
        <f t="shared" si="54"/>
        <v>0.24489569844724923</v>
      </c>
      <c r="AH217" s="13">
        <f t="shared" si="55"/>
        <v>32.341000000000001</v>
      </c>
      <c r="AI217" s="1"/>
      <c r="AJ217" s="10">
        <f t="shared" si="51"/>
        <v>42886</v>
      </c>
      <c r="AK217" s="14">
        <f t="shared" si="56"/>
        <v>8.0803416830198566E-2</v>
      </c>
      <c r="AL217" s="14">
        <f t="shared" si="62"/>
        <v>0.24489569844724923</v>
      </c>
      <c r="AM217" s="14">
        <f t="shared" si="57"/>
        <v>-0.2242585666772392</v>
      </c>
      <c r="AN217" s="1"/>
      <c r="AO217" s="15">
        <f t="shared" si="58"/>
        <v>0.40916221755522381</v>
      </c>
      <c r="AP217" s="15">
        <f t="shared" si="59"/>
        <v>0.2408086839907897</v>
      </c>
      <c r="AQ217" s="15">
        <f t="shared" si="48"/>
        <v>0.35002909845398644</v>
      </c>
      <c r="AR217" s="1"/>
      <c r="AS217" s="11">
        <f t="shared" si="49"/>
        <v>42886</v>
      </c>
      <c r="AT217" s="12">
        <f t="shared" si="49"/>
        <v>8.0803416830198566E-2</v>
      </c>
      <c r="AU217" s="12">
        <f t="shared" si="50"/>
        <v>0.10020206704641188</v>
      </c>
      <c r="AV217" s="12">
        <f t="shared" si="50"/>
        <v>-5.4003410315206737E-2</v>
      </c>
      <c r="AW217" s="12">
        <f t="shared" si="63"/>
        <v>3.4604760098993423E-2</v>
      </c>
      <c r="AX217" s="1"/>
    </row>
    <row r="218" spans="1:50" x14ac:dyDescent="0.3">
      <c r="A218" s="16" t="s">
        <v>273</v>
      </c>
      <c r="P218" s="1"/>
      <c r="Q218" s="16" t="s">
        <v>273</v>
      </c>
      <c r="R218" s="19">
        <v>42916</v>
      </c>
      <c r="S218" s="20">
        <v>251.74600000000001</v>
      </c>
      <c r="T218" s="20">
        <v>79.027000000000001</v>
      </c>
      <c r="U218" s="20">
        <v>144.43</v>
      </c>
      <c r="V218" s="20">
        <v>18.946000000000002</v>
      </c>
      <c r="W218" s="20">
        <v>307.68099999999998</v>
      </c>
      <c r="X218" s="20">
        <v>7.88</v>
      </c>
      <c r="Y218" s="20">
        <v>304.43700000000001</v>
      </c>
      <c r="Z218" s="20">
        <v>24.529</v>
      </c>
      <c r="AA218" s="21">
        <v>331.95740000000001</v>
      </c>
      <c r="AB218" s="1"/>
      <c r="AC218" s="13">
        <f t="shared" si="52"/>
        <v>0.31331507563900907</v>
      </c>
      <c r="AD218" s="13">
        <f t="shared" si="60"/>
        <v>0.24314233700515289</v>
      </c>
      <c r="AE218" s="13">
        <f t="shared" si="53"/>
        <v>0.27073761177807132</v>
      </c>
      <c r="AF218" s="13">
        <f t="shared" si="61"/>
        <v>0.75685766299484714</v>
      </c>
      <c r="AG218" s="13">
        <f t="shared" si="54"/>
        <v>0.28108999584497218</v>
      </c>
      <c r="AH218" s="13">
        <f t="shared" si="55"/>
        <v>32.408999999999999</v>
      </c>
      <c r="AI218" s="1"/>
      <c r="AJ218" s="10">
        <f t="shared" si="51"/>
        <v>42916</v>
      </c>
      <c r="AK218" s="14">
        <f t="shared" si="56"/>
        <v>0.12568110408463687</v>
      </c>
      <c r="AL218" s="14">
        <f t="shared" si="62"/>
        <v>0.28108999584497218</v>
      </c>
      <c r="AM218" s="14">
        <f t="shared" si="57"/>
        <v>-0.1154934058106334</v>
      </c>
      <c r="AN218" s="1"/>
      <c r="AO218" s="15">
        <f t="shared" si="58"/>
        <v>0.41010034545155449</v>
      </c>
      <c r="AP218" s="15">
        <f t="shared" si="59"/>
        <v>0.23974084806458554</v>
      </c>
      <c r="AQ218" s="15">
        <f t="shared" si="48"/>
        <v>0.35015880648386</v>
      </c>
      <c r="AR218" s="1"/>
      <c r="AS218" s="11">
        <f t="shared" si="49"/>
        <v>42916</v>
      </c>
      <c r="AT218" s="12">
        <f t="shared" si="49"/>
        <v>0.12568110408463687</v>
      </c>
      <c r="AU218" s="12">
        <f t="shared" si="50"/>
        <v>0.11527510439899911</v>
      </c>
      <c r="AV218" s="12">
        <f t="shared" si="50"/>
        <v>-2.7688487054908582E-2</v>
      </c>
      <c r="AW218" s="12">
        <f t="shared" si="63"/>
        <v>3.8094486740546336E-2</v>
      </c>
      <c r="AX218" s="1"/>
    </row>
    <row r="219" spans="1:50" x14ac:dyDescent="0.3">
      <c r="A219" s="16" t="s">
        <v>274</v>
      </c>
      <c r="P219" s="1"/>
      <c r="Q219" s="16" t="s">
        <v>274</v>
      </c>
      <c r="R219" s="19">
        <v>42947</v>
      </c>
      <c r="S219" s="20">
        <v>251.98500000000001</v>
      </c>
      <c r="T219" s="20">
        <v>79.057000000000002</v>
      </c>
      <c r="U219" s="20">
        <v>144.196</v>
      </c>
      <c r="V219" s="20">
        <v>18.872</v>
      </c>
      <c r="W219" s="20">
        <v>308.49</v>
      </c>
      <c r="X219" s="20">
        <v>7.907</v>
      </c>
      <c r="Y219" s="20">
        <v>305.221</v>
      </c>
      <c r="Z219" s="20">
        <v>24.611999999999998</v>
      </c>
      <c r="AA219" s="21">
        <v>332.16219999999998</v>
      </c>
      <c r="AB219" s="1"/>
      <c r="AC219" s="13">
        <f t="shared" si="52"/>
        <v>0.26293466284885714</v>
      </c>
      <c r="AD219" s="13">
        <f t="shared" si="60"/>
        <v>0.24315015836895354</v>
      </c>
      <c r="AE219" s="13">
        <f t="shared" si="53"/>
        <v>0.25752454530822977</v>
      </c>
      <c r="AF219" s="13">
        <f t="shared" si="61"/>
        <v>0.7568498416310464</v>
      </c>
      <c r="AG219" s="13">
        <f t="shared" si="54"/>
        <v>0.25884001624502795</v>
      </c>
      <c r="AH219" s="13">
        <f t="shared" si="55"/>
        <v>32.518999999999998</v>
      </c>
      <c r="AI219" s="1"/>
      <c r="AJ219" s="10">
        <f t="shared" si="51"/>
        <v>42947</v>
      </c>
      <c r="AK219" s="14">
        <f t="shared" si="56"/>
        <v>9.4936960269479675E-2</v>
      </c>
      <c r="AL219" s="14">
        <f t="shared" si="62"/>
        <v>0.25884001624502795</v>
      </c>
      <c r="AM219" s="14">
        <f t="shared" si="57"/>
        <v>-0.16201620162016817</v>
      </c>
      <c r="AN219" s="1"/>
      <c r="AO219" s="15">
        <f t="shared" si="58"/>
        <v>0.41133612456834939</v>
      </c>
      <c r="AP219" s="15">
        <f t="shared" si="59"/>
        <v>0.23871383938171192</v>
      </c>
      <c r="AQ219" s="15">
        <f t="shared" si="48"/>
        <v>0.34995003604993868</v>
      </c>
      <c r="AR219" s="1"/>
      <c r="AS219" s="11">
        <f t="shared" si="49"/>
        <v>42947</v>
      </c>
      <c r="AT219" s="12">
        <f t="shared" si="49"/>
        <v>9.4936960269479675E-2</v>
      </c>
      <c r="AU219" s="12">
        <f t="shared" si="50"/>
        <v>0.1064702491654384</v>
      </c>
      <c r="AV219" s="12">
        <f t="shared" si="50"/>
        <v>-3.8675509530791879E-2</v>
      </c>
      <c r="AW219" s="12">
        <f t="shared" si="63"/>
        <v>2.7142220634833153E-2</v>
      </c>
      <c r="AX219" s="1"/>
    </row>
    <row r="220" spans="1:50" x14ac:dyDescent="0.3">
      <c r="A220" s="16" t="s">
        <v>275</v>
      </c>
      <c r="P220" s="1"/>
      <c r="Q220" s="16" t="s">
        <v>275</v>
      </c>
      <c r="R220" s="19">
        <v>42978</v>
      </c>
      <c r="S220" s="20">
        <v>252.535</v>
      </c>
      <c r="T220" s="20">
        <v>78.984999999999999</v>
      </c>
      <c r="U220" s="20">
        <v>143.976</v>
      </c>
      <c r="V220" s="20">
        <v>18.812999999999999</v>
      </c>
      <c r="W220" s="20">
        <v>309.608</v>
      </c>
      <c r="X220" s="20">
        <v>7.9169999999999998</v>
      </c>
      <c r="Y220" s="20">
        <v>306.22899999999998</v>
      </c>
      <c r="Z220" s="20">
        <v>24.632000000000001</v>
      </c>
      <c r="AA220" s="21">
        <v>333.1397</v>
      </c>
      <c r="AB220" s="1"/>
      <c r="AC220" s="13">
        <f t="shared" si="52"/>
        <v>0.36241045090601443</v>
      </c>
      <c r="AD220" s="13">
        <f t="shared" si="60"/>
        <v>0.24323327905619221</v>
      </c>
      <c r="AE220" s="13">
        <f t="shared" si="53"/>
        <v>0.33025250556153463</v>
      </c>
      <c r="AF220" s="13">
        <f t="shared" si="61"/>
        <v>0.75676672094380781</v>
      </c>
      <c r="AG220" s="13">
        <f t="shared" si="54"/>
        <v>0.33807438805538226</v>
      </c>
      <c r="AH220" s="13">
        <f t="shared" si="55"/>
        <v>32.548999999999999</v>
      </c>
      <c r="AI220" s="1"/>
      <c r="AJ220" s="10">
        <f t="shared" si="51"/>
        <v>42978</v>
      </c>
      <c r="AK220" s="14">
        <f t="shared" si="56"/>
        <v>0.21826696033493379</v>
      </c>
      <c r="AL220" s="14">
        <f t="shared" si="62"/>
        <v>0.33807438805538226</v>
      </c>
      <c r="AM220" s="14">
        <f t="shared" si="57"/>
        <v>-0.15257011290188277</v>
      </c>
      <c r="AN220" s="1"/>
      <c r="AO220" s="15">
        <f t="shared" si="58"/>
        <v>0.41209090333607645</v>
      </c>
      <c r="AP220" s="15">
        <f t="shared" si="59"/>
        <v>0.23818446540482369</v>
      </c>
      <c r="AQ220" s="15">
        <f t="shared" si="48"/>
        <v>0.34972463125909981</v>
      </c>
      <c r="AR220" s="1"/>
      <c r="AS220" s="11">
        <f t="shared" si="49"/>
        <v>42978</v>
      </c>
      <c r="AT220" s="12">
        <f t="shared" si="49"/>
        <v>0.21826696033493379</v>
      </c>
      <c r="AU220" s="12">
        <f t="shared" si="50"/>
        <v>0.13931737996853372</v>
      </c>
      <c r="AV220" s="12">
        <f t="shared" si="50"/>
        <v>-3.6339830778288541E-2</v>
      </c>
      <c r="AW220" s="12">
        <f t="shared" si="63"/>
        <v>0.1152894111446886</v>
      </c>
      <c r="AX220" s="1"/>
    </row>
    <row r="221" spans="1:50" x14ac:dyDescent="0.3">
      <c r="A221" s="16" t="s">
        <v>276</v>
      </c>
      <c r="P221" s="1"/>
      <c r="Q221" s="16" t="s">
        <v>276</v>
      </c>
      <c r="R221" s="19">
        <v>43008</v>
      </c>
      <c r="S221" s="20">
        <v>252.81200000000001</v>
      </c>
      <c r="T221" s="20">
        <v>78.718999999999994</v>
      </c>
      <c r="U221" s="20">
        <v>143.61000000000001</v>
      </c>
      <c r="V221" s="20">
        <v>18.741</v>
      </c>
      <c r="W221" s="20">
        <v>310.346</v>
      </c>
      <c r="X221" s="20">
        <v>7.8949999999999996</v>
      </c>
      <c r="Y221" s="20">
        <v>307.06099999999998</v>
      </c>
      <c r="Z221" s="20">
        <v>24.574999999999999</v>
      </c>
      <c r="AA221" s="21">
        <v>333.75319999999999</v>
      </c>
      <c r="AB221" s="1"/>
      <c r="AC221" s="13">
        <f t="shared" si="52"/>
        <v>0.2383659336967936</v>
      </c>
      <c r="AD221" s="13">
        <f t="shared" si="60"/>
        <v>0.24314752078842009</v>
      </c>
      <c r="AE221" s="13">
        <f t="shared" si="53"/>
        <v>0.2716920997031691</v>
      </c>
      <c r="AF221" s="13">
        <f t="shared" si="61"/>
        <v>0.75685247921157994</v>
      </c>
      <c r="AG221" s="13">
        <f t="shared" si="54"/>
        <v>0.26358892506133558</v>
      </c>
      <c r="AH221" s="13">
        <f t="shared" si="55"/>
        <v>32.47</v>
      </c>
      <c r="AI221" s="1"/>
      <c r="AJ221" s="10">
        <f t="shared" si="51"/>
        <v>43008</v>
      </c>
      <c r="AK221" s="14">
        <f t="shared" si="56"/>
        <v>0.10968776605223643</v>
      </c>
      <c r="AL221" s="14">
        <f t="shared" si="62"/>
        <v>0.26358892506133558</v>
      </c>
      <c r="AM221" s="14">
        <f t="shared" si="57"/>
        <v>-0.25420903483912977</v>
      </c>
      <c r="AN221" s="1"/>
      <c r="AO221" s="15">
        <f t="shared" si="58"/>
        <v>0.41247983333121613</v>
      </c>
      <c r="AP221" s="15">
        <f t="shared" si="59"/>
        <v>0.23807467066400742</v>
      </c>
      <c r="AQ221" s="15">
        <f t="shared" si="48"/>
        <v>0.34944549600477648</v>
      </c>
      <c r="AR221" s="1"/>
      <c r="AS221" s="11">
        <f t="shared" si="49"/>
        <v>43008</v>
      </c>
      <c r="AT221" s="12">
        <f t="shared" si="49"/>
        <v>0.10968776605223643</v>
      </c>
      <c r="AU221" s="12">
        <f t="shared" si="50"/>
        <v>0.10872511587725411</v>
      </c>
      <c r="AV221" s="12">
        <f t="shared" si="50"/>
        <v>-6.0520732249141007E-2</v>
      </c>
      <c r="AW221" s="12">
        <f t="shared" si="63"/>
        <v>6.1483382424123323E-2</v>
      </c>
      <c r="AX221" s="1"/>
    </row>
    <row r="222" spans="1:50" x14ac:dyDescent="0.3">
      <c r="A222" s="16" t="s">
        <v>277</v>
      </c>
      <c r="P222" s="1"/>
      <c r="Q222" s="16" t="s">
        <v>277</v>
      </c>
      <c r="R222" s="19">
        <v>43039</v>
      </c>
      <c r="S222" s="20">
        <v>253.52600000000001</v>
      </c>
      <c r="T222" s="20">
        <v>78.984999999999999</v>
      </c>
      <c r="U222" s="20">
        <v>143.91999999999999</v>
      </c>
      <c r="V222" s="20">
        <v>18.774999999999999</v>
      </c>
      <c r="W222" s="20">
        <v>311.33</v>
      </c>
      <c r="X222" s="20">
        <v>7.9320000000000004</v>
      </c>
      <c r="Y222" s="20">
        <v>308.00099999999998</v>
      </c>
      <c r="Z222" s="20">
        <v>24.677</v>
      </c>
      <c r="AA222" s="21">
        <v>334.7722</v>
      </c>
      <c r="AB222" s="1"/>
      <c r="AC222" s="13">
        <f t="shared" si="52"/>
        <v>0.31706546886378639</v>
      </c>
      <c r="AD222" s="13">
        <f t="shared" si="60"/>
        <v>0.24324572970652275</v>
      </c>
      <c r="AE222" s="13">
        <f t="shared" si="53"/>
        <v>0.30612809832573085</v>
      </c>
      <c r="AF222" s="13">
        <f t="shared" si="61"/>
        <v>0.75675427029347719</v>
      </c>
      <c r="AG222" s="13">
        <f t="shared" si="54"/>
        <v>0.30878856700333079</v>
      </c>
      <c r="AH222" s="13">
        <f t="shared" si="55"/>
        <v>32.609000000000002</v>
      </c>
      <c r="AI222" s="1"/>
      <c r="AJ222" s="10">
        <f t="shared" si="51"/>
        <v>43039</v>
      </c>
      <c r="AK222" s="14">
        <f t="shared" si="56"/>
        <v>0.28242330269132737</v>
      </c>
      <c r="AL222" s="14">
        <f t="shared" si="62"/>
        <v>0.30878856700333079</v>
      </c>
      <c r="AM222" s="14">
        <f t="shared" si="57"/>
        <v>0.21586240512497307</v>
      </c>
      <c r="AN222" s="1"/>
      <c r="AO222" s="15">
        <f t="shared" si="58"/>
        <v>0.41285054124200798</v>
      </c>
      <c r="AP222" s="15">
        <f t="shared" si="59"/>
        <v>0.23770336139773374</v>
      </c>
      <c r="AQ222" s="15">
        <f t="shared" si="48"/>
        <v>0.34944609736025822</v>
      </c>
      <c r="AR222" s="1"/>
      <c r="AS222" s="11">
        <f t="shared" si="49"/>
        <v>43039</v>
      </c>
      <c r="AT222" s="12">
        <f t="shared" si="49"/>
        <v>0.28242330269132737</v>
      </c>
      <c r="AU222" s="12">
        <f t="shared" si="50"/>
        <v>0.12748352701666918</v>
      </c>
      <c r="AV222" s="12">
        <f t="shared" si="50"/>
        <v>5.1311219297605487E-2</v>
      </c>
      <c r="AW222" s="12">
        <f t="shared" si="63"/>
        <v>0.10362855637705271</v>
      </c>
      <c r="AX222" s="1"/>
    </row>
    <row r="223" spans="1:50" x14ac:dyDescent="0.3">
      <c r="A223" s="16" t="s">
        <v>278</v>
      </c>
      <c r="P223" s="1"/>
      <c r="Q223" s="16" t="s">
        <v>278</v>
      </c>
      <c r="R223" s="19">
        <v>43069</v>
      </c>
      <c r="S223" s="20">
        <v>253.816</v>
      </c>
      <c r="T223" s="20">
        <v>78.938000000000002</v>
      </c>
      <c r="U223" s="20">
        <v>143.73400000000001</v>
      </c>
      <c r="V223" s="20">
        <v>18.646999999999998</v>
      </c>
      <c r="W223" s="20">
        <v>312.29500000000002</v>
      </c>
      <c r="X223" s="20">
        <v>7.9610000000000003</v>
      </c>
      <c r="Y223" s="20">
        <v>308.79000000000002</v>
      </c>
      <c r="Z223" s="20">
        <v>24.748999999999999</v>
      </c>
      <c r="AA223" s="21">
        <v>334.93990000000002</v>
      </c>
      <c r="AB223" s="1"/>
      <c r="AC223" s="13">
        <f t="shared" si="52"/>
        <v>0.30996049208236176</v>
      </c>
      <c r="AD223" s="13">
        <f t="shared" si="60"/>
        <v>0.24338122898196271</v>
      </c>
      <c r="AE223" s="13">
        <f t="shared" si="53"/>
        <v>0.25616799945455959</v>
      </c>
      <c r="AF223" s="13">
        <f t="shared" si="61"/>
        <v>0.75661877101803721</v>
      </c>
      <c r="AG223" s="13">
        <f t="shared" si="54"/>
        <v>0.26926008242031724</v>
      </c>
      <c r="AH223" s="13">
        <f t="shared" si="55"/>
        <v>32.71</v>
      </c>
      <c r="AI223" s="1"/>
      <c r="AJ223" s="10">
        <f t="shared" si="51"/>
        <v>43069</v>
      </c>
      <c r="AK223" s="14">
        <f t="shared" si="56"/>
        <v>0.11438669012250895</v>
      </c>
      <c r="AL223" s="14">
        <f t="shared" si="62"/>
        <v>0.26926008242031724</v>
      </c>
      <c r="AM223" s="14">
        <f t="shared" si="57"/>
        <v>-0.12923846581432646</v>
      </c>
      <c r="AN223" s="1"/>
      <c r="AO223" s="15">
        <f t="shared" si="58"/>
        <v>0.41437583926625959</v>
      </c>
      <c r="AP223" s="15">
        <f t="shared" si="59"/>
        <v>0.23622336517266712</v>
      </c>
      <c r="AQ223" s="15">
        <f t="shared" si="48"/>
        <v>0.34940079556107329</v>
      </c>
      <c r="AR223" s="1"/>
      <c r="AS223" s="11">
        <f t="shared" si="49"/>
        <v>43069</v>
      </c>
      <c r="AT223" s="12">
        <f t="shared" si="49"/>
        <v>0.11438669012250895</v>
      </c>
      <c r="AU223" s="12">
        <f t="shared" si="50"/>
        <v>0.11157487263382118</v>
      </c>
      <c r="AV223" s="12">
        <f t="shared" si="50"/>
        <v>-3.0529145304412895E-2</v>
      </c>
      <c r="AW223" s="12">
        <f t="shared" si="63"/>
        <v>3.3340962793100656E-2</v>
      </c>
      <c r="AX223" s="1"/>
    </row>
    <row r="224" spans="1:50" x14ac:dyDescent="0.3">
      <c r="A224" s="16" t="s">
        <v>279</v>
      </c>
      <c r="P224" s="1"/>
      <c r="Q224" s="16" t="s">
        <v>279</v>
      </c>
      <c r="R224" s="19">
        <v>43100</v>
      </c>
      <c r="S224" s="20">
        <v>254.34399999999999</v>
      </c>
      <c r="T224" s="20">
        <v>79.102999999999994</v>
      </c>
      <c r="U224" s="20">
        <v>143.74199999999999</v>
      </c>
      <c r="V224" s="20">
        <v>19.849</v>
      </c>
      <c r="W224" s="20">
        <v>313.46199999999999</v>
      </c>
      <c r="X224" s="20">
        <v>7.8230000000000004</v>
      </c>
      <c r="Y224" s="20">
        <v>309.822</v>
      </c>
      <c r="Z224" s="20">
        <v>23.747</v>
      </c>
      <c r="AA224" s="21">
        <v>335.67529999999999</v>
      </c>
      <c r="AB224" s="1"/>
      <c r="AC224" s="13">
        <f t="shared" si="52"/>
        <v>0.37368513745015264</v>
      </c>
      <c r="AD224" s="13">
        <f t="shared" si="60"/>
        <v>0.24779854292049416</v>
      </c>
      <c r="AE224" s="13">
        <f t="shared" si="53"/>
        <v>0.3342077139803612</v>
      </c>
      <c r="AF224" s="13">
        <f t="shared" si="61"/>
        <v>0.75220145707950581</v>
      </c>
      <c r="AG224" s="13">
        <f t="shared" si="54"/>
        <v>0.34399016199443078</v>
      </c>
      <c r="AH224" s="13">
        <f t="shared" si="55"/>
        <v>31.57</v>
      </c>
      <c r="AI224" s="1"/>
      <c r="AJ224" s="10">
        <f t="shared" si="51"/>
        <v>43100</v>
      </c>
      <c r="AK224" s="14">
        <f t="shared" si="56"/>
        <v>0.20802471081412974</v>
      </c>
      <c r="AL224" s="14">
        <f t="shared" si="62"/>
        <v>0.34399016199443078</v>
      </c>
      <c r="AM224" s="14">
        <f t="shared" si="57"/>
        <v>5.5658368931368737E-3</v>
      </c>
      <c r="AN224" s="1"/>
      <c r="AO224" s="15">
        <f t="shared" si="58"/>
        <v>0.39909990771525733</v>
      </c>
      <c r="AP224" s="15">
        <f t="shared" si="59"/>
        <v>0.25092600786316577</v>
      </c>
      <c r="AQ224" s="15">
        <f t="shared" si="48"/>
        <v>0.34997408442157685</v>
      </c>
      <c r="AR224" s="1"/>
      <c r="AS224" s="11">
        <f t="shared" si="49"/>
        <v>43100</v>
      </c>
      <c r="AT224" s="12">
        <f t="shared" si="49"/>
        <v>0.20802471081412974</v>
      </c>
      <c r="AU224" s="12">
        <f t="shared" si="50"/>
        <v>0.13728644190693373</v>
      </c>
      <c r="AV224" s="12">
        <f t="shared" si="50"/>
        <v>1.3966132320123613E-3</v>
      </c>
      <c r="AW224" s="12">
        <f t="shared" si="63"/>
        <v>6.9341655675183647E-2</v>
      </c>
      <c r="AX224" s="1"/>
    </row>
    <row r="225" spans="1:50" x14ac:dyDescent="0.3">
      <c r="A225" s="16" t="s">
        <v>280</v>
      </c>
      <c r="P225" s="1"/>
      <c r="Q225" s="16" t="s">
        <v>280</v>
      </c>
      <c r="R225" s="19">
        <v>43131</v>
      </c>
      <c r="S225" s="20">
        <v>255.20400000000001</v>
      </c>
      <c r="T225" s="20">
        <v>79.010000000000005</v>
      </c>
      <c r="U225" s="20">
        <v>144.24299999999999</v>
      </c>
      <c r="V225" s="20">
        <v>19.847999999999999</v>
      </c>
      <c r="W225" s="20">
        <v>314.53100000000001</v>
      </c>
      <c r="X225" s="20">
        <v>7.8029999999999999</v>
      </c>
      <c r="Y225" s="20">
        <v>310.637</v>
      </c>
      <c r="Z225" s="20">
        <v>23.678999999999998</v>
      </c>
      <c r="AA225" s="21">
        <v>336.98669999999998</v>
      </c>
      <c r="AB225" s="1"/>
      <c r="AC225" s="13">
        <f t="shared" si="52"/>
        <v>0.34103017271631675</v>
      </c>
      <c r="AD225" s="13">
        <f t="shared" si="60"/>
        <v>0.24785591766723841</v>
      </c>
      <c r="AE225" s="13">
        <f t="shared" si="53"/>
        <v>0.26305426987107694</v>
      </c>
      <c r="AF225" s="13">
        <f t="shared" si="61"/>
        <v>0.75214408233276153</v>
      </c>
      <c r="AG225" s="13">
        <f t="shared" si="54"/>
        <v>0.28238105882671527</v>
      </c>
      <c r="AH225" s="13">
        <f t="shared" si="55"/>
        <v>31.481999999999999</v>
      </c>
      <c r="AI225" s="1"/>
      <c r="AJ225" s="10">
        <f t="shared" si="51"/>
        <v>43131</v>
      </c>
      <c r="AK225" s="14">
        <f t="shared" si="56"/>
        <v>0.33812474444060547</v>
      </c>
      <c r="AL225" s="14">
        <f t="shared" si="62"/>
        <v>0.28238105882671527</v>
      </c>
      <c r="AM225" s="14">
        <f t="shared" si="57"/>
        <v>0.34854113620236593</v>
      </c>
      <c r="AN225" s="1"/>
      <c r="AO225" s="15">
        <f t="shared" si="58"/>
        <v>0.39845589165928358</v>
      </c>
      <c r="AP225" s="15">
        <f t="shared" si="59"/>
        <v>0.25120870775851156</v>
      </c>
      <c r="AQ225" s="15">
        <f t="shared" si="48"/>
        <v>0.3503354005822048</v>
      </c>
      <c r="AR225" s="1"/>
      <c r="AS225" s="11">
        <f t="shared" si="49"/>
        <v>43131</v>
      </c>
      <c r="AT225" s="12">
        <f t="shared" si="49"/>
        <v>0.33812474444060547</v>
      </c>
      <c r="AU225" s="12">
        <f t="shared" si="50"/>
        <v>0.11251639658249145</v>
      </c>
      <c r="AV225" s="12">
        <f t="shared" si="50"/>
        <v>8.7556568426079714E-2</v>
      </c>
      <c r="AW225" s="12">
        <f t="shared" si="63"/>
        <v>0.13805177943203428</v>
      </c>
      <c r="AX225" s="1"/>
    </row>
    <row r="226" spans="1:50" x14ac:dyDescent="0.3">
      <c r="A226" s="16" t="s">
        <v>281</v>
      </c>
      <c r="P226" s="1"/>
      <c r="Q226" s="16" t="s">
        <v>281</v>
      </c>
      <c r="R226" s="19">
        <v>43159</v>
      </c>
      <c r="S226" s="20">
        <v>255.71100000000001</v>
      </c>
      <c r="T226" s="20">
        <v>79.007000000000005</v>
      </c>
      <c r="U226" s="20">
        <v>144.36099999999999</v>
      </c>
      <c r="V226" s="20">
        <v>19.895</v>
      </c>
      <c r="W226" s="20">
        <v>315.16199999999998</v>
      </c>
      <c r="X226" s="20">
        <v>7.7789999999999999</v>
      </c>
      <c r="Y226" s="20">
        <v>311.21300000000002</v>
      </c>
      <c r="Z226" s="20">
        <v>23.606000000000002</v>
      </c>
      <c r="AA226" s="21">
        <v>337.98219999999998</v>
      </c>
      <c r="AB226" s="1"/>
      <c r="AC226" s="13">
        <f t="shared" si="52"/>
        <v>0.20061615548228051</v>
      </c>
      <c r="AD226" s="13">
        <f t="shared" si="60"/>
        <v>0.24785725665126651</v>
      </c>
      <c r="AE226" s="13">
        <f t="shared" si="53"/>
        <v>0.18542543225694708</v>
      </c>
      <c r="AF226" s="13">
        <f t="shared" si="61"/>
        <v>0.75214274334873343</v>
      </c>
      <c r="AG226" s="13">
        <f t="shared" si="54"/>
        <v>0.18919056324212688</v>
      </c>
      <c r="AH226" s="13">
        <f t="shared" si="55"/>
        <v>31.385000000000002</v>
      </c>
      <c r="AI226" s="1"/>
      <c r="AJ226" s="10">
        <f t="shared" si="51"/>
        <v>43159</v>
      </c>
      <c r="AK226" s="14">
        <f t="shared" si="56"/>
        <v>0.19866459773357978</v>
      </c>
      <c r="AL226" s="14">
        <f t="shared" si="62"/>
        <v>0.18919056324212688</v>
      </c>
      <c r="AM226" s="14">
        <f t="shared" si="57"/>
        <v>8.1806396150936267E-2</v>
      </c>
      <c r="AN226" s="1"/>
      <c r="AO226" s="15">
        <f t="shared" si="58"/>
        <v>0.39724328224081412</v>
      </c>
      <c r="AP226" s="15">
        <f t="shared" si="59"/>
        <v>0.25181313048210918</v>
      </c>
      <c r="AQ226" s="15">
        <f t="shared" ref="AQ226:AQ289" si="64">1-SUM(AO226:AP226)</f>
        <v>0.35094358727707675</v>
      </c>
      <c r="AR226" s="1"/>
      <c r="AS226" s="11">
        <f t="shared" ref="AS226:AT289" si="65">AJ226</f>
        <v>43159</v>
      </c>
      <c r="AT226" s="12">
        <f t="shared" si="65"/>
        <v>0.19866459773357978</v>
      </c>
      <c r="AU226" s="12">
        <f t="shared" ref="AU226:AV289" si="66">AO226*AL226</f>
        <v>7.51546803112908E-2</v>
      </c>
      <c r="AV226" s="12">
        <f t="shared" si="66"/>
        <v>2.059992470822683E-2</v>
      </c>
      <c r="AW226" s="12">
        <f t="shared" si="63"/>
        <v>0.10290999271406215</v>
      </c>
      <c r="AX226" s="1"/>
    </row>
    <row r="227" spans="1:50" x14ac:dyDescent="0.3">
      <c r="A227" s="16" t="s">
        <v>282</v>
      </c>
      <c r="P227" s="1"/>
      <c r="Q227" s="16" t="s">
        <v>282</v>
      </c>
      <c r="R227" s="19">
        <v>43190</v>
      </c>
      <c r="S227" s="20">
        <v>256.27100000000002</v>
      </c>
      <c r="T227" s="20">
        <v>79.082999999999998</v>
      </c>
      <c r="U227" s="20">
        <v>144.49</v>
      </c>
      <c r="V227" s="20">
        <v>19.937999999999999</v>
      </c>
      <c r="W227" s="20">
        <v>315.88499999999999</v>
      </c>
      <c r="X227" s="20">
        <v>7.7770000000000001</v>
      </c>
      <c r="Y227" s="20">
        <v>312.20699999999999</v>
      </c>
      <c r="Z227" s="20">
        <v>23.614999999999998</v>
      </c>
      <c r="AA227" s="21">
        <v>338.72129999999999</v>
      </c>
      <c r="AB227" s="1"/>
      <c r="AC227" s="13">
        <f t="shared" si="52"/>
        <v>0.22940582938297815</v>
      </c>
      <c r="AD227" s="13">
        <f t="shared" si="60"/>
        <v>0.2477382772680938</v>
      </c>
      <c r="AE227" s="13">
        <f t="shared" si="53"/>
        <v>0.31939539800713845</v>
      </c>
      <c r="AF227" s="13">
        <f t="shared" si="61"/>
        <v>0.75226172273190617</v>
      </c>
      <c r="AG227" s="13">
        <f t="shared" si="54"/>
        <v>0.29710153730409006</v>
      </c>
      <c r="AH227" s="13">
        <f t="shared" si="55"/>
        <v>31.391999999999999</v>
      </c>
      <c r="AI227" s="1"/>
      <c r="AJ227" s="10">
        <f t="shared" si="51"/>
        <v>43190</v>
      </c>
      <c r="AK227" s="14">
        <f t="shared" si="56"/>
        <v>0.21899722733867616</v>
      </c>
      <c r="AL227" s="14">
        <f t="shared" si="62"/>
        <v>0.29710153730409006</v>
      </c>
      <c r="AM227" s="14">
        <f t="shared" si="57"/>
        <v>8.935931449631071E-2</v>
      </c>
      <c r="AN227" s="1"/>
      <c r="AO227" s="15">
        <f t="shared" si="58"/>
        <v>0.39695003983156935</v>
      </c>
      <c r="AP227" s="15">
        <f t="shared" si="59"/>
        <v>0.25211486665907967</v>
      </c>
      <c r="AQ227" s="15">
        <f t="shared" si="64"/>
        <v>0.35093509350935093</v>
      </c>
      <c r="AR227" s="1"/>
      <c r="AS227" s="11">
        <f t="shared" si="65"/>
        <v>43190</v>
      </c>
      <c r="AT227" s="12">
        <f t="shared" si="65"/>
        <v>0.21899722733867616</v>
      </c>
      <c r="AU227" s="12">
        <f t="shared" si="66"/>
        <v>0.11793446706687903</v>
      </c>
      <c r="AV227" s="12">
        <f t="shared" si="66"/>
        <v>2.2528811658984141E-2</v>
      </c>
      <c r="AW227" s="12">
        <f t="shared" si="63"/>
        <v>7.8533948612812987E-2</v>
      </c>
      <c r="AX227" s="1"/>
    </row>
    <row r="228" spans="1:50" x14ac:dyDescent="0.3">
      <c r="A228" s="16" t="s">
        <v>283</v>
      </c>
      <c r="P228" s="1"/>
      <c r="Q228" s="16" t="s">
        <v>283</v>
      </c>
      <c r="R228" s="19">
        <v>43220</v>
      </c>
      <c r="S228" s="20">
        <v>256.63</v>
      </c>
      <c r="T228" s="20">
        <v>78.897999999999996</v>
      </c>
      <c r="U228" s="20">
        <v>144.46600000000001</v>
      </c>
      <c r="V228" s="20">
        <v>19.87</v>
      </c>
      <c r="W228" s="20">
        <v>316.95999999999998</v>
      </c>
      <c r="X228" s="20">
        <v>7.7679999999999998</v>
      </c>
      <c r="Y228" s="20">
        <v>313.16899999999998</v>
      </c>
      <c r="Z228" s="20">
        <v>23.584</v>
      </c>
      <c r="AA228" s="21">
        <v>338.86020000000002</v>
      </c>
      <c r="AB228" s="1"/>
      <c r="AC228" s="13">
        <f t="shared" si="52"/>
        <v>0.34031372176583918</v>
      </c>
      <c r="AD228" s="13">
        <f t="shared" si="60"/>
        <v>0.24776728757336053</v>
      </c>
      <c r="AE228" s="13">
        <f t="shared" si="53"/>
        <v>0.30812890165818896</v>
      </c>
      <c r="AF228" s="13">
        <f t="shared" si="61"/>
        <v>0.75223271242663947</v>
      </c>
      <c r="AG228" s="13">
        <f t="shared" si="54"/>
        <v>0.31610324723729799</v>
      </c>
      <c r="AH228" s="13">
        <f t="shared" si="55"/>
        <v>31.352</v>
      </c>
      <c r="AI228" s="1"/>
      <c r="AJ228" s="10">
        <f t="shared" si="51"/>
        <v>43220</v>
      </c>
      <c r="AK228" s="14">
        <f t="shared" si="56"/>
        <v>0.14008608075044793</v>
      </c>
      <c r="AL228" s="14">
        <f t="shared" si="62"/>
        <v>0.31610324723729799</v>
      </c>
      <c r="AM228" s="14">
        <f t="shared" si="57"/>
        <v>-1.6610146030867814E-2</v>
      </c>
      <c r="AN228" s="1"/>
      <c r="AO228" s="15">
        <f t="shared" si="58"/>
        <v>0.39737382443154456</v>
      </c>
      <c r="AP228" s="15">
        <f t="shared" si="59"/>
        <v>0.25184415321047432</v>
      </c>
      <c r="AQ228" s="15">
        <f t="shared" si="64"/>
        <v>0.35078202235798117</v>
      </c>
      <c r="AR228" s="1"/>
      <c r="AS228" s="11">
        <f t="shared" si="65"/>
        <v>43220</v>
      </c>
      <c r="AT228" s="12">
        <f t="shared" si="65"/>
        <v>0.14008608075044793</v>
      </c>
      <c r="AU228" s="12">
        <f t="shared" si="66"/>
        <v>0.12561115626991518</v>
      </c>
      <c r="AV228" s="12">
        <f t="shared" si="66"/>
        <v>-4.1831681618462258E-3</v>
      </c>
      <c r="AW228" s="12">
        <f t="shared" si="63"/>
        <v>1.8658092642378978E-2</v>
      </c>
      <c r="AX228" s="1"/>
    </row>
    <row r="229" spans="1:50" x14ac:dyDescent="0.3">
      <c r="A229" s="16" t="s">
        <v>284</v>
      </c>
      <c r="P229" s="1"/>
      <c r="Q229" s="16" t="s">
        <v>284</v>
      </c>
      <c r="R229" s="19">
        <v>43251</v>
      </c>
      <c r="S229" s="20">
        <v>257.14499999999998</v>
      </c>
      <c r="T229" s="20">
        <v>78.706000000000003</v>
      </c>
      <c r="U229" s="20">
        <v>144.435</v>
      </c>
      <c r="V229" s="20">
        <v>19.734999999999999</v>
      </c>
      <c r="W229" s="20">
        <v>317.76600000000002</v>
      </c>
      <c r="X229" s="20">
        <v>7.7530000000000001</v>
      </c>
      <c r="Y229" s="20">
        <v>313.96800000000002</v>
      </c>
      <c r="Z229" s="20">
        <v>23.541</v>
      </c>
      <c r="AA229" s="21">
        <v>339.94049999999999</v>
      </c>
      <c r="AB229" s="1"/>
      <c r="AC229" s="13">
        <f t="shared" si="52"/>
        <v>0.25429076224130487</v>
      </c>
      <c r="AD229" s="13">
        <f t="shared" si="60"/>
        <v>0.24774717198184956</v>
      </c>
      <c r="AE229" s="13">
        <f t="shared" si="53"/>
        <v>0.25513380954054199</v>
      </c>
      <c r="AF229" s="13">
        <f t="shared" si="61"/>
        <v>0.75225282801815041</v>
      </c>
      <c r="AG229" s="13">
        <f t="shared" si="54"/>
        <v>0.25492494695630907</v>
      </c>
      <c r="AH229" s="13">
        <f t="shared" si="55"/>
        <v>31.294</v>
      </c>
      <c r="AI229" s="1"/>
      <c r="AJ229" s="10">
        <f t="shared" si="51"/>
        <v>43251</v>
      </c>
      <c r="AK229" s="14">
        <f t="shared" si="56"/>
        <v>0.20067801893776505</v>
      </c>
      <c r="AL229" s="14">
        <f t="shared" si="62"/>
        <v>0.25492494695630907</v>
      </c>
      <c r="AM229" s="14">
        <f t="shared" si="57"/>
        <v>-2.1458336217522397E-2</v>
      </c>
      <c r="AN229" s="1"/>
      <c r="AO229" s="15">
        <f t="shared" si="58"/>
        <v>0.3976062816049602</v>
      </c>
      <c r="AP229" s="15">
        <f t="shared" si="59"/>
        <v>0.25074327243158079</v>
      </c>
      <c r="AQ229" s="15">
        <f t="shared" si="64"/>
        <v>0.35165044596345907</v>
      </c>
      <c r="AR229" s="1"/>
      <c r="AS229" s="11">
        <f t="shared" si="65"/>
        <v>43251</v>
      </c>
      <c r="AT229" s="12">
        <f t="shared" si="65"/>
        <v>0.20067801893776505</v>
      </c>
      <c r="AU229" s="12">
        <f t="shared" si="66"/>
        <v>0.10135976024763976</v>
      </c>
      <c r="AV229" s="12">
        <f t="shared" si="66"/>
        <v>-5.3805334441186757E-3</v>
      </c>
      <c r="AW229" s="12">
        <f t="shared" si="63"/>
        <v>0.10469879213424396</v>
      </c>
      <c r="AX229" s="1"/>
    </row>
    <row r="230" spans="1:50" x14ac:dyDescent="0.3">
      <c r="A230" s="16" t="s">
        <v>285</v>
      </c>
      <c r="P230" s="1"/>
      <c r="Q230" s="16" t="s">
        <v>285</v>
      </c>
      <c r="R230" s="19">
        <v>43281</v>
      </c>
      <c r="S230" s="20">
        <v>257.399</v>
      </c>
      <c r="T230" s="20">
        <v>78.650999999999996</v>
      </c>
      <c r="U230" s="20">
        <v>144.12</v>
      </c>
      <c r="V230" s="20">
        <v>19.635000000000002</v>
      </c>
      <c r="W230" s="20">
        <v>318.60700000000003</v>
      </c>
      <c r="X230" s="20">
        <v>7.7610000000000001</v>
      </c>
      <c r="Y230" s="20">
        <v>314.67</v>
      </c>
      <c r="Z230" s="20">
        <v>23.564</v>
      </c>
      <c r="AA230" s="21">
        <v>340.6035</v>
      </c>
      <c r="AB230" s="1"/>
      <c r="AC230" s="13">
        <f t="shared" si="52"/>
        <v>0.2646601587331654</v>
      </c>
      <c r="AD230" s="13">
        <f t="shared" si="60"/>
        <v>0.24775738228252195</v>
      </c>
      <c r="AE230" s="13">
        <f t="shared" si="53"/>
        <v>0.22358966518880585</v>
      </c>
      <c r="AF230" s="13">
        <f t="shared" si="61"/>
        <v>0.75224261771747802</v>
      </c>
      <c r="AG230" s="13">
        <f t="shared" si="54"/>
        <v>0.23376518315840758</v>
      </c>
      <c r="AH230" s="13">
        <f t="shared" si="55"/>
        <v>31.324999999999999</v>
      </c>
      <c r="AI230" s="1"/>
      <c r="AJ230" s="10">
        <f t="shared" si="51"/>
        <v>43281</v>
      </c>
      <c r="AK230" s="14">
        <f t="shared" si="56"/>
        <v>9.8776954636496578E-2</v>
      </c>
      <c r="AL230" s="14">
        <f t="shared" si="62"/>
        <v>0.23376518315840758</v>
      </c>
      <c r="AM230" s="14">
        <f t="shared" si="57"/>
        <v>-0.21809118288503324</v>
      </c>
      <c r="AN230" s="1"/>
      <c r="AO230" s="15">
        <f t="shared" si="58"/>
        <v>0.39827847071238764</v>
      </c>
      <c r="AP230" s="15">
        <f t="shared" si="59"/>
        <v>0.24964717549681509</v>
      </c>
      <c r="AQ230" s="15">
        <f t="shared" si="64"/>
        <v>0.35207435379079732</v>
      </c>
      <c r="AR230" s="1"/>
      <c r="AS230" s="11">
        <f t="shared" si="65"/>
        <v>43281</v>
      </c>
      <c r="AT230" s="12">
        <f t="shared" si="65"/>
        <v>9.8776954636496578E-2</v>
      </c>
      <c r="AU230" s="12">
        <f t="shared" si="66"/>
        <v>9.3103639654131765E-2</v>
      </c>
      <c r="AV230" s="12">
        <f t="shared" si="66"/>
        <v>-5.4445847808007888E-2</v>
      </c>
      <c r="AW230" s="12">
        <f t="shared" si="63"/>
        <v>6.0119162790372702E-2</v>
      </c>
      <c r="AX230" s="1"/>
    </row>
    <row r="231" spans="1:50" x14ac:dyDescent="0.3">
      <c r="A231" s="16" t="s">
        <v>286</v>
      </c>
      <c r="P231" s="1"/>
      <c r="Q231" s="16" t="s">
        <v>286</v>
      </c>
      <c r="R231" s="19">
        <v>43312</v>
      </c>
      <c r="S231" s="20">
        <v>257.69900000000001</v>
      </c>
      <c r="T231" s="20">
        <v>78.697000000000003</v>
      </c>
      <c r="U231" s="20">
        <v>143.83500000000001</v>
      </c>
      <c r="V231" s="20">
        <v>19.582000000000001</v>
      </c>
      <c r="W231" s="20">
        <v>319.642</v>
      </c>
      <c r="X231" s="20">
        <v>7.7859999999999996</v>
      </c>
      <c r="Y231" s="20">
        <v>315.57600000000002</v>
      </c>
      <c r="Z231" s="20">
        <v>23.632000000000001</v>
      </c>
      <c r="AA231" s="21">
        <v>341.07069999999999</v>
      </c>
      <c r="AB231" s="1"/>
      <c r="AC231" s="13">
        <f t="shared" si="52"/>
        <v>0.32485161970703391</v>
      </c>
      <c r="AD231" s="13">
        <f t="shared" si="60"/>
        <v>0.24781972117894199</v>
      </c>
      <c r="AE231" s="13">
        <f t="shared" si="53"/>
        <v>0.28792067880636374</v>
      </c>
      <c r="AF231" s="13">
        <f t="shared" si="61"/>
        <v>0.75218027882105809</v>
      </c>
      <c r="AG231" s="13">
        <f t="shared" si="54"/>
        <v>0.29707289428324385</v>
      </c>
      <c r="AH231" s="13">
        <f t="shared" si="55"/>
        <v>31.417999999999999</v>
      </c>
      <c r="AI231" s="1"/>
      <c r="AJ231" s="10">
        <f t="shared" si="51"/>
        <v>43312</v>
      </c>
      <c r="AK231" s="14">
        <f t="shared" si="56"/>
        <v>0.11655056934953568</v>
      </c>
      <c r="AL231" s="14">
        <f t="shared" si="62"/>
        <v>0.29707289428324385</v>
      </c>
      <c r="AM231" s="14">
        <f t="shared" si="57"/>
        <v>-0.19775187343879863</v>
      </c>
      <c r="AN231" s="1"/>
      <c r="AO231" s="15">
        <f t="shared" si="58"/>
        <v>0.39922741654700938</v>
      </c>
      <c r="AP231" s="15">
        <f t="shared" si="59"/>
        <v>0.24882778250759241</v>
      </c>
      <c r="AQ231" s="15">
        <f t="shared" si="64"/>
        <v>0.35194480094539826</v>
      </c>
      <c r="AR231" s="1"/>
      <c r="AS231" s="11">
        <f t="shared" si="65"/>
        <v>43312</v>
      </c>
      <c r="AT231" s="12">
        <f t="shared" si="65"/>
        <v>0.11655056934953568</v>
      </c>
      <c r="AU231" s="12">
        <f t="shared" si="66"/>
        <v>0.11859964411084227</v>
      </c>
      <c r="AV231" s="12">
        <f t="shared" si="66"/>
        <v>-4.9206160154498323E-2</v>
      </c>
      <c r="AW231" s="12">
        <f t="shared" si="63"/>
        <v>4.7157085393191737E-2</v>
      </c>
      <c r="AX231" s="1"/>
    </row>
    <row r="232" spans="1:50" x14ac:dyDescent="0.3">
      <c r="A232" s="16" t="s">
        <v>287</v>
      </c>
      <c r="P232" s="1"/>
      <c r="Q232" s="16" t="s">
        <v>287</v>
      </c>
      <c r="R232" s="19">
        <v>43343</v>
      </c>
      <c r="S232" s="20">
        <v>257.89100000000002</v>
      </c>
      <c r="T232" s="20">
        <v>78.697999999999993</v>
      </c>
      <c r="U232" s="20">
        <v>143.34200000000001</v>
      </c>
      <c r="V232" s="20">
        <v>19.536000000000001</v>
      </c>
      <c r="W232" s="20">
        <v>320.86</v>
      </c>
      <c r="X232" s="20">
        <v>7.8129999999999997</v>
      </c>
      <c r="Y232" s="20">
        <v>316.43599999999998</v>
      </c>
      <c r="Z232" s="20">
        <v>23.693999999999999</v>
      </c>
      <c r="AA232" s="21">
        <v>341.28899999999999</v>
      </c>
      <c r="AB232" s="1"/>
      <c r="AC232" s="13">
        <f t="shared" si="52"/>
        <v>0.38105130114316488</v>
      </c>
      <c r="AD232" s="13">
        <f t="shared" si="60"/>
        <v>0.24797664011172121</v>
      </c>
      <c r="AE232" s="13">
        <f t="shared" si="53"/>
        <v>0.27251755520063536</v>
      </c>
      <c r="AF232" s="13">
        <f t="shared" si="61"/>
        <v>0.75202335988827884</v>
      </c>
      <c r="AG232" s="13">
        <f t="shared" si="54"/>
        <v>0.29943138885820297</v>
      </c>
      <c r="AH232" s="13">
        <f t="shared" si="55"/>
        <v>31.506999999999998</v>
      </c>
      <c r="AI232" s="1"/>
      <c r="AJ232" s="10">
        <f t="shared" si="51"/>
        <v>43343</v>
      </c>
      <c r="AK232" s="14">
        <f t="shared" si="56"/>
        <v>7.4505527766893648E-2</v>
      </c>
      <c r="AL232" s="14">
        <f t="shared" si="62"/>
        <v>0.29943138885820297</v>
      </c>
      <c r="AM232" s="14">
        <f t="shared" si="57"/>
        <v>-0.34275384989744845</v>
      </c>
      <c r="AN232" s="1"/>
      <c r="AO232" s="15">
        <f t="shared" si="58"/>
        <v>0.40035324912958398</v>
      </c>
      <c r="AP232" s="15">
        <f t="shared" si="59"/>
        <v>0.24824010775369137</v>
      </c>
      <c r="AQ232" s="15">
        <f t="shared" si="64"/>
        <v>0.35140664311672465</v>
      </c>
      <c r="AR232" s="1"/>
      <c r="AS232" s="11">
        <f t="shared" si="65"/>
        <v>43343</v>
      </c>
      <c r="AT232" s="12">
        <f t="shared" si="65"/>
        <v>7.4505527766893648E-2</v>
      </c>
      <c r="AU232" s="12">
        <f t="shared" si="66"/>
        <v>0.11987832942076547</v>
      </c>
      <c r="AV232" s="12">
        <f t="shared" si="66"/>
        <v>-8.5085252631535158E-2</v>
      </c>
      <c r="AW232" s="12">
        <f t="shared" si="63"/>
        <v>3.9712450977663336E-2</v>
      </c>
      <c r="AX232" s="1"/>
    </row>
    <row r="233" spans="1:50" x14ac:dyDescent="0.3">
      <c r="A233" s="16" t="s">
        <v>288</v>
      </c>
      <c r="P233" s="1"/>
      <c r="Q233" s="16" t="s">
        <v>288</v>
      </c>
      <c r="R233" s="19">
        <v>43373</v>
      </c>
      <c r="S233" s="20">
        <v>258.36799999999999</v>
      </c>
      <c r="T233" s="20">
        <v>78.733999999999995</v>
      </c>
      <c r="U233" s="20">
        <v>143.42099999999999</v>
      </c>
      <c r="V233" s="20">
        <v>19.518999999999998</v>
      </c>
      <c r="W233" s="20">
        <v>321.56299999999999</v>
      </c>
      <c r="X233" s="20">
        <v>7.8250000000000002</v>
      </c>
      <c r="Y233" s="20">
        <v>317.11500000000001</v>
      </c>
      <c r="Z233" s="20">
        <v>23.722999999999999</v>
      </c>
      <c r="AA233" s="21">
        <v>342.09230000000002</v>
      </c>
      <c r="AB233" s="1"/>
      <c r="AC233" s="13">
        <f t="shared" si="52"/>
        <v>0.21909867231812985</v>
      </c>
      <c r="AD233" s="13">
        <f t="shared" si="60"/>
        <v>0.24803474071256501</v>
      </c>
      <c r="AE233" s="13">
        <f t="shared" si="53"/>
        <v>0.21457735529459843</v>
      </c>
      <c r="AF233" s="13">
        <f t="shared" si="61"/>
        <v>0.75196525928743507</v>
      </c>
      <c r="AG233" s="13">
        <f t="shared" si="54"/>
        <v>0.21569879899020938</v>
      </c>
      <c r="AH233" s="13">
        <f t="shared" si="55"/>
        <v>31.547999999999998</v>
      </c>
      <c r="AI233" s="1"/>
      <c r="AJ233" s="10">
        <f t="shared" si="51"/>
        <v>43373</v>
      </c>
      <c r="AK233" s="14">
        <f t="shared" si="56"/>
        <v>0.18496186373311801</v>
      </c>
      <c r="AL233" s="14">
        <f t="shared" si="62"/>
        <v>0.21569879899020938</v>
      </c>
      <c r="AM233" s="14">
        <f t="shared" si="57"/>
        <v>5.5112946659024782E-2</v>
      </c>
      <c r="AN233" s="1"/>
      <c r="AO233" s="15">
        <f t="shared" si="58"/>
        <v>0.40069093403104122</v>
      </c>
      <c r="AP233" s="15">
        <f t="shared" si="59"/>
        <v>0.24791068661569335</v>
      </c>
      <c r="AQ233" s="15">
        <f t="shared" si="64"/>
        <v>0.35139837935326546</v>
      </c>
      <c r="AR233" s="1"/>
      <c r="AS233" s="11">
        <f t="shared" si="65"/>
        <v>43373</v>
      </c>
      <c r="AT233" s="12">
        <f t="shared" si="65"/>
        <v>0.18496186373311801</v>
      </c>
      <c r="AU233" s="12">
        <f t="shared" si="66"/>
        <v>8.6428553236760811E-2</v>
      </c>
      <c r="AV233" s="12">
        <f t="shared" si="66"/>
        <v>1.3663088447652917E-2</v>
      </c>
      <c r="AW233" s="12">
        <f t="shared" si="63"/>
        <v>8.4870222048704286E-2</v>
      </c>
      <c r="AX233" s="1"/>
    </row>
    <row r="234" spans="1:50" x14ac:dyDescent="0.3">
      <c r="A234" s="16" t="s">
        <v>289</v>
      </c>
      <c r="P234" s="1"/>
      <c r="Q234" s="16" t="s">
        <v>289</v>
      </c>
      <c r="R234" s="19">
        <v>43404</v>
      </c>
      <c r="S234" s="20">
        <v>258.91699999999997</v>
      </c>
      <c r="T234" s="20">
        <v>78.787999999999997</v>
      </c>
      <c r="U234" s="20">
        <v>143.75399999999999</v>
      </c>
      <c r="V234" s="20">
        <v>19.550999999999998</v>
      </c>
      <c r="W234" s="20">
        <v>322.447</v>
      </c>
      <c r="X234" s="20">
        <v>7.8380000000000001</v>
      </c>
      <c r="Y234" s="20">
        <v>318.01799999999997</v>
      </c>
      <c r="Z234" s="20">
        <v>23.76</v>
      </c>
      <c r="AA234" s="21">
        <v>342.53109999999998</v>
      </c>
      <c r="AB234" s="1"/>
      <c r="AC234" s="13">
        <f t="shared" si="52"/>
        <v>0.27490724990126836</v>
      </c>
      <c r="AD234" s="13">
        <f t="shared" si="60"/>
        <v>0.24805367428318245</v>
      </c>
      <c r="AE234" s="13">
        <f t="shared" si="53"/>
        <v>0.28475474197056094</v>
      </c>
      <c r="AF234" s="13">
        <f t="shared" si="61"/>
        <v>0.75194632571681752</v>
      </c>
      <c r="AG234" s="13">
        <f t="shared" si="54"/>
        <v>0.28231203538029842</v>
      </c>
      <c r="AH234" s="13">
        <f t="shared" si="55"/>
        <v>31.598000000000003</v>
      </c>
      <c r="AI234" s="1"/>
      <c r="AJ234" s="10">
        <f t="shared" si="51"/>
        <v>43404</v>
      </c>
      <c r="AK234" s="14">
        <f t="shared" si="56"/>
        <v>0.2124876145652628</v>
      </c>
      <c r="AL234" s="14">
        <f t="shared" si="62"/>
        <v>0.28231203538029842</v>
      </c>
      <c r="AM234" s="14">
        <f t="shared" si="57"/>
        <v>0.23218357144351134</v>
      </c>
      <c r="AN234" s="1"/>
      <c r="AO234" s="15">
        <f t="shared" si="58"/>
        <v>0.40105092146012089</v>
      </c>
      <c r="AP234" s="15">
        <f t="shared" si="59"/>
        <v>0.24814692592780627</v>
      </c>
      <c r="AQ234" s="15">
        <f t="shared" si="64"/>
        <v>0.35080215261207282</v>
      </c>
      <c r="AR234" s="1"/>
      <c r="AS234" s="11">
        <f t="shared" si="65"/>
        <v>43404</v>
      </c>
      <c r="AT234" s="12">
        <f t="shared" si="65"/>
        <v>0.2124876145652628</v>
      </c>
      <c r="AU234" s="12">
        <f t="shared" si="66"/>
        <v>0.11322150192855093</v>
      </c>
      <c r="AV234" s="12">
        <f t="shared" si="66"/>
        <v>5.7615639504646522E-2</v>
      </c>
      <c r="AW234" s="12">
        <f t="shared" si="63"/>
        <v>4.1650473132065345E-2</v>
      </c>
      <c r="AX234" s="1"/>
    </row>
    <row r="235" spans="1:50" x14ac:dyDescent="0.3">
      <c r="A235" s="16" t="s">
        <v>290</v>
      </c>
      <c r="P235" s="1"/>
      <c r="Q235" s="16" t="s">
        <v>290</v>
      </c>
      <c r="R235" s="19">
        <v>43434</v>
      </c>
      <c r="S235" s="20">
        <v>259.43900000000002</v>
      </c>
      <c r="T235" s="20">
        <v>79.064999999999998</v>
      </c>
      <c r="U235" s="20">
        <v>143.94999999999999</v>
      </c>
      <c r="V235" s="20">
        <v>19.536000000000001</v>
      </c>
      <c r="W235" s="20">
        <v>323.63299999999998</v>
      </c>
      <c r="X235" s="20">
        <v>7.8970000000000002</v>
      </c>
      <c r="Y235" s="20">
        <v>319.01100000000002</v>
      </c>
      <c r="Z235" s="20">
        <v>23.923999999999999</v>
      </c>
      <c r="AA235" s="21">
        <v>342.80939999999998</v>
      </c>
      <c r="AB235" s="1"/>
      <c r="AC235" s="13">
        <f t="shared" si="52"/>
        <v>0.36781238467096244</v>
      </c>
      <c r="AD235" s="13">
        <f t="shared" si="60"/>
        <v>0.24816944784890482</v>
      </c>
      <c r="AE235" s="13">
        <f t="shared" si="53"/>
        <v>0.31224647661454163</v>
      </c>
      <c r="AF235" s="13">
        <f t="shared" si="61"/>
        <v>0.75183055215109518</v>
      </c>
      <c r="AG235" s="13">
        <f t="shared" si="54"/>
        <v>0.32603623733612663</v>
      </c>
      <c r="AH235" s="13">
        <f t="shared" si="55"/>
        <v>31.820999999999998</v>
      </c>
      <c r="AI235" s="1"/>
      <c r="AJ235" s="10">
        <f t="shared" si="51"/>
        <v>43434</v>
      </c>
      <c r="AK235" s="14">
        <f t="shared" si="56"/>
        <v>0.20160900983714791</v>
      </c>
      <c r="AL235" s="14">
        <f t="shared" si="62"/>
        <v>0.32603623733612663</v>
      </c>
      <c r="AM235" s="14">
        <f t="shared" si="57"/>
        <v>0.13634403216606006</v>
      </c>
      <c r="AN235" s="1"/>
      <c r="AO235" s="15">
        <f t="shared" si="58"/>
        <v>0.40246632517548853</v>
      </c>
      <c r="AP235" s="15">
        <f t="shared" si="59"/>
        <v>0.24708783911971166</v>
      </c>
      <c r="AQ235" s="15">
        <f t="shared" si="64"/>
        <v>0.35044583570479981</v>
      </c>
      <c r="AR235" s="1"/>
      <c r="AS235" s="11">
        <f t="shared" si="65"/>
        <v>43434</v>
      </c>
      <c r="AT235" s="12">
        <f t="shared" si="65"/>
        <v>0.20160900983714791</v>
      </c>
      <c r="AU235" s="12">
        <f t="shared" si="66"/>
        <v>0.1312186063147143</v>
      </c>
      <c r="AV235" s="12">
        <f t="shared" si="66"/>
        <v>3.3688952284780242E-2</v>
      </c>
      <c r="AW235" s="12">
        <f t="shared" si="63"/>
        <v>3.6701451237653372E-2</v>
      </c>
      <c r="AX235" s="1"/>
    </row>
    <row r="236" spans="1:50" x14ac:dyDescent="0.3">
      <c r="A236" s="16" t="s">
        <v>291</v>
      </c>
      <c r="P236" s="1"/>
      <c r="Q236" s="16" t="s">
        <v>291</v>
      </c>
      <c r="R236" s="19">
        <v>43465</v>
      </c>
      <c r="S236" s="20">
        <v>260.06299999999999</v>
      </c>
      <c r="T236" s="20">
        <v>79.311999999999998</v>
      </c>
      <c r="U236" s="20">
        <v>144.21799999999999</v>
      </c>
      <c r="V236" s="20">
        <v>19.503</v>
      </c>
      <c r="W236" s="20">
        <v>324.40800000000002</v>
      </c>
      <c r="X236" s="20">
        <v>7.9429999999999996</v>
      </c>
      <c r="Y236" s="20">
        <v>319.77699999999999</v>
      </c>
      <c r="Z236" s="20">
        <v>24.053999999999998</v>
      </c>
      <c r="AA236" s="21">
        <v>343.87529999999998</v>
      </c>
      <c r="AB236" s="1"/>
      <c r="AC236" s="13">
        <f t="shared" si="52"/>
        <v>0.23946878099576629</v>
      </c>
      <c r="AD236" s="13">
        <f t="shared" si="60"/>
        <v>0.24824202268962714</v>
      </c>
      <c r="AE236" s="13">
        <f t="shared" si="53"/>
        <v>0.24011711194911189</v>
      </c>
      <c r="AF236" s="13">
        <f t="shared" si="61"/>
        <v>0.75175797731037275</v>
      </c>
      <c r="AG236" s="13">
        <f t="shared" si="54"/>
        <v>0.23995616896188104</v>
      </c>
      <c r="AH236" s="13">
        <f t="shared" si="55"/>
        <v>31.997</v>
      </c>
      <c r="AI236" s="1"/>
      <c r="AJ236" s="10">
        <f t="shared" si="51"/>
        <v>43465</v>
      </c>
      <c r="AK236" s="14">
        <f t="shared" si="56"/>
        <v>0.24051896592261254</v>
      </c>
      <c r="AL236" s="14">
        <f t="shared" si="62"/>
        <v>0.23995616896188104</v>
      </c>
      <c r="AM236" s="14">
        <f t="shared" si="57"/>
        <v>0.18617575547065002</v>
      </c>
      <c r="AN236" s="1"/>
      <c r="AO236" s="15">
        <f t="shared" si="58"/>
        <v>0.40343201533185397</v>
      </c>
      <c r="AP236" s="15">
        <f t="shared" si="59"/>
        <v>0.24590225943110752</v>
      </c>
      <c r="AQ236" s="15">
        <f t="shared" si="64"/>
        <v>0.35066572523703854</v>
      </c>
      <c r="AR236" s="1"/>
      <c r="AS236" s="11">
        <f t="shared" si="65"/>
        <v>43465</v>
      </c>
      <c r="AT236" s="12">
        <f t="shared" si="65"/>
        <v>0.24051896592261254</v>
      </c>
      <c r="AU236" s="12">
        <f t="shared" si="66"/>
        <v>9.6806000835602535E-2</v>
      </c>
      <c r="AV236" s="12">
        <f t="shared" si="66"/>
        <v>4.578103892152622E-2</v>
      </c>
      <c r="AW236" s="12">
        <f t="shared" si="63"/>
        <v>9.7931926165483796E-2</v>
      </c>
      <c r="AX236" s="1"/>
    </row>
    <row r="237" spans="1:50" x14ac:dyDescent="0.3">
      <c r="A237" s="16" t="s">
        <v>292</v>
      </c>
      <c r="P237" s="1"/>
      <c r="Q237" s="16" t="s">
        <v>292</v>
      </c>
      <c r="R237" s="19">
        <v>43496</v>
      </c>
      <c r="S237" s="20">
        <v>260.76600000000002</v>
      </c>
      <c r="T237" s="20">
        <v>79.477999999999994</v>
      </c>
      <c r="U237" s="20">
        <v>144.78800000000001</v>
      </c>
      <c r="V237" s="20">
        <v>19.609000000000002</v>
      </c>
      <c r="W237" s="20">
        <v>325.31400000000002</v>
      </c>
      <c r="X237" s="20">
        <v>7.9470000000000001</v>
      </c>
      <c r="Y237" s="20">
        <v>320.57100000000003</v>
      </c>
      <c r="Z237" s="20">
        <v>24.064</v>
      </c>
      <c r="AA237" s="21">
        <v>344.55500000000001</v>
      </c>
      <c r="AB237" s="1"/>
      <c r="AC237" s="13">
        <f t="shared" si="52"/>
        <v>0.27927794628985758</v>
      </c>
      <c r="AD237" s="13">
        <f t="shared" si="60"/>
        <v>0.2482584111711599</v>
      </c>
      <c r="AE237" s="13">
        <f t="shared" si="53"/>
        <v>0.24829803269155182</v>
      </c>
      <c r="AF237" s="13">
        <f t="shared" si="61"/>
        <v>0.75174158882884001</v>
      </c>
      <c r="AG237" s="13">
        <f t="shared" si="54"/>
        <v>0.25598905681968698</v>
      </c>
      <c r="AH237" s="13">
        <f t="shared" si="55"/>
        <v>32.011000000000003</v>
      </c>
      <c r="AI237" s="1"/>
      <c r="AJ237" s="10">
        <f t="shared" si="51"/>
        <v>43496</v>
      </c>
      <c r="AK237" s="14">
        <f t="shared" si="56"/>
        <v>0.2703191149836891</v>
      </c>
      <c r="AL237" s="14">
        <f t="shared" si="62"/>
        <v>0.25598905681968698</v>
      </c>
      <c r="AM237" s="14">
        <f t="shared" si="57"/>
        <v>0.3952349914712599</v>
      </c>
      <c r="AN237" s="1"/>
      <c r="AO237" s="15">
        <f t="shared" si="58"/>
        <v>0.40276554518231467</v>
      </c>
      <c r="AP237" s="15">
        <f t="shared" si="59"/>
        <v>0.24672236342132417</v>
      </c>
      <c r="AQ237" s="15">
        <f t="shared" si="64"/>
        <v>0.35051209139636119</v>
      </c>
      <c r="AR237" s="1"/>
      <c r="AS237" s="11">
        <f t="shared" si="65"/>
        <v>43496</v>
      </c>
      <c r="AT237" s="12">
        <f t="shared" si="65"/>
        <v>0.2703191149836891</v>
      </c>
      <c r="AU237" s="12">
        <f t="shared" si="66"/>
        <v>0.10310357203068775</v>
      </c>
      <c r="AV237" s="12">
        <f t="shared" si="66"/>
        <v>9.751331120259614E-2</v>
      </c>
      <c r="AW237" s="12">
        <f t="shared" si="63"/>
        <v>6.97022317504052E-2</v>
      </c>
      <c r="AX237" s="1"/>
    </row>
    <row r="238" spans="1:50" x14ac:dyDescent="0.3">
      <c r="A238" s="16" t="s">
        <v>293</v>
      </c>
      <c r="P238" s="1"/>
      <c r="Q238" s="16" t="s">
        <v>293</v>
      </c>
      <c r="R238" s="19">
        <v>43524</v>
      </c>
      <c r="S238" s="20">
        <v>261.18599999999998</v>
      </c>
      <c r="T238" s="20">
        <v>79.445999999999998</v>
      </c>
      <c r="U238" s="20">
        <v>144.749</v>
      </c>
      <c r="V238" s="20">
        <v>19.623999999999999</v>
      </c>
      <c r="W238" s="20">
        <v>326.22000000000003</v>
      </c>
      <c r="X238" s="20">
        <v>7.9320000000000004</v>
      </c>
      <c r="Y238" s="20">
        <v>321.56</v>
      </c>
      <c r="Z238" s="20">
        <v>24.026</v>
      </c>
      <c r="AA238" s="21">
        <v>345.07429999999999</v>
      </c>
      <c r="AB238" s="1"/>
      <c r="AC238" s="13">
        <f t="shared" si="52"/>
        <v>0.27850015677162165</v>
      </c>
      <c r="AD238" s="13">
        <f t="shared" si="60"/>
        <v>0.24820076350209652</v>
      </c>
      <c r="AE238" s="13">
        <f t="shared" si="53"/>
        <v>0.30851199890196135</v>
      </c>
      <c r="AF238" s="13">
        <f t="shared" si="61"/>
        <v>0.75179923649790348</v>
      </c>
      <c r="AG238" s="13">
        <f t="shared" si="54"/>
        <v>0.30106303677110668</v>
      </c>
      <c r="AH238" s="13">
        <f t="shared" si="55"/>
        <v>31.957999999999998</v>
      </c>
      <c r="AI238" s="1"/>
      <c r="AJ238" s="10">
        <f t="shared" si="51"/>
        <v>43524</v>
      </c>
      <c r="AK238" s="14">
        <f t="shared" si="56"/>
        <v>0.16106394238511118</v>
      </c>
      <c r="AL238" s="14">
        <f t="shared" si="62"/>
        <v>0.30106303677110668</v>
      </c>
      <c r="AM238" s="14">
        <f t="shared" si="57"/>
        <v>-2.6935933917186291E-2</v>
      </c>
      <c r="AN238" s="1"/>
      <c r="AO238" s="15">
        <f t="shared" si="58"/>
        <v>0.40226065503612518</v>
      </c>
      <c r="AP238" s="15">
        <f t="shared" si="59"/>
        <v>0.24701054804521308</v>
      </c>
      <c r="AQ238" s="15">
        <f t="shared" si="64"/>
        <v>0.35072879691866177</v>
      </c>
      <c r="AR238" s="1"/>
      <c r="AS238" s="11">
        <f t="shared" si="65"/>
        <v>43524</v>
      </c>
      <c r="AT238" s="12">
        <f t="shared" si="65"/>
        <v>0.16106394238511118</v>
      </c>
      <c r="AU238" s="12">
        <f t="shared" si="66"/>
        <v>0.12110581437871042</v>
      </c>
      <c r="AV238" s="12">
        <f t="shared" si="66"/>
        <v>-6.653459798993829E-3</v>
      </c>
      <c r="AW238" s="12">
        <f t="shared" si="63"/>
        <v>4.6611587805394594E-2</v>
      </c>
      <c r="AX238" s="1"/>
    </row>
    <row r="239" spans="1:50" x14ac:dyDescent="0.3">
      <c r="A239" s="16" t="s">
        <v>294</v>
      </c>
      <c r="P239" s="1"/>
      <c r="Q239" s="16" t="s">
        <v>294</v>
      </c>
      <c r="R239" s="19">
        <v>43555</v>
      </c>
      <c r="S239" s="20">
        <v>261.56700000000001</v>
      </c>
      <c r="T239" s="20">
        <v>79.218000000000004</v>
      </c>
      <c r="U239" s="20">
        <v>144.733</v>
      </c>
      <c r="V239" s="20">
        <v>19.565999999999999</v>
      </c>
      <c r="W239" s="20">
        <v>327.53899999999999</v>
      </c>
      <c r="X239" s="20">
        <v>7.9160000000000004</v>
      </c>
      <c r="Y239" s="20">
        <v>322.53800000000001</v>
      </c>
      <c r="Z239" s="20">
        <v>23.954000000000001</v>
      </c>
      <c r="AA239" s="21">
        <v>345.26870000000002</v>
      </c>
      <c r="AB239" s="1"/>
      <c r="AC239" s="13">
        <f t="shared" si="52"/>
        <v>0.40432836735944111</v>
      </c>
      <c r="AD239" s="13">
        <f t="shared" si="60"/>
        <v>0.24838406024474427</v>
      </c>
      <c r="AE239" s="13">
        <f t="shared" si="53"/>
        <v>0.30414230625699368</v>
      </c>
      <c r="AF239" s="13">
        <f t="shared" si="61"/>
        <v>0.75161593975525576</v>
      </c>
      <c r="AG239" s="13">
        <f t="shared" si="54"/>
        <v>0.32902692689354762</v>
      </c>
      <c r="AH239" s="13">
        <f t="shared" si="55"/>
        <v>31.87</v>
      </c>
      <c r="AI239" s="1"/>
      <c r="AJ239" s="10">
        <f t="shared" si="51"/>
        <v>43555</v>
      </c>
      <c r="AK239" s="14">
        <f t="shared" si="56"/>
        <v>0.14587305598310349</v>
      </c>
      <c r="AL239" s="14">
        <f t="shared" si="62"/>
        <v>0.32902692689354762</v>
      </c>
      <c r="AM239" s="14">
        <f t="shared" si="57"/>
        <v>-1.1053616950715467E-2</v>
      </c>
      <c r="AN239" s="1"/>
      <c r="AO239" s="15">
        <f t="shared" si="58"/>
        <v>0.40230755636345272</v>
      </c>
      <c r="AP239" s="15">
        <f t="shared" si="59"/>
        <v>0.24698932060895248</v>
      </c>
      <c r="AQ239" s="15">
        <f t="shared" si="64"/>
        <v>0.35070312302759477</v>
      </c>
      <c r="AR239" s="1"/>
      <c r="AS239" s="11">
        <f t="shared" si="65"/>
        <v>43555</v>
      </c>
      <c r="AT239" s="12">
        <f t="shared" si="65"/>
        <v>0.14587305598310349</v>
      </c>
      <c r="AU239" s="12">
        <f t="shared" si="66"/>
        <v>0.13237001893631956</v>
      </c>
      <c r="AV239" s="12">
        <f t="shared" si="66"/>
        <v>-2.7301253409288142E-3</v>
      </c>
      <c r="AW239" s="12">
        <f t="shared" si="63"/>
        <v>1.6233162387712746E-2</v>
      </c>
      <c r="AX239" s="1"/>
    </row>
    <row r="240" spans="1:50" x14ac:dyDescent="0.3">
      <c r="A240" s="16" t="s">
        <v>295</v>
      </c>
      <c r="P240" s="1"/>
      <c r="Q240" s="16" t="s">
        <v>295</v>
      </c>
      <c r="R240" s="19">
        <v>43585</v>
      </c>
      <c r="S240" s="20">
        <v>261.99700000000001</v>
      </c>
      <c r="T240" s="20">
        <v>78.950999999999993</v>
      </c>
      <c r="U240" s="20">
        <v>144.37</v>
      </c>
      <c r="V240" s="20">
        <v>19.443999999999999</v>
      </c>
      <c r="W240" s="20">
        <v>328.81599999999997</v>
      </c>
      <c r="X240" s="20">
        <v>7.9020000000000001</v>
      </c>
      <c r="Y240" s="20">
        <v>323.61599999999999</v>
      </c>
      <c r="Z240" s="20">
        <v>23.898</v>
      </c>
      <c r="AA240" s="21">
        <v>346.0367</v>
      </c>
      <c r="AB240" s="1"/>
      <c r="AC240" s="13">
        <f t="shared" si="52"/>
        <v>0.3898772359932634</v>
      </c>
      <c r="AD240" s="13">
        <f t="shared" si="60"/>
        <v>0.24849056603773584</v>
      </c>
      <c r="AE240" s="13">
        <f t="shared" si="53"/>
        <v>0.33422418443718183</v>
      </c>
      <c r="AF240" s="13">
        <f t="shared" si="61"/>
        <v>0.75150943396226411</v>
      </c>
      <c r="AG240" s="13">
        <f t="shared" si="54"/>
        <v>0.34805344272007982</v>
      </c>
      <c r="AH240" s="13">
        <f t="shared" si="55"/>
        <v>31.8</v>
      </c>
      <c r="AI240" s="1"/>
      <c r="AJ240" s="10">
        <f t="shared" si="51"/>
        <v>43585</v>
      </c>
      <c r="AK240" s="14">
        <f t="shared" si="56"/>
        <v>0.16439382643835299</v>
      </c>
      <c r="AL240" s="14">
        <f t="shared" si="62"/>
        <v>0.34805344272007982</v>
      </c>
      <c r="AM240" s="14">
        <f t="shared" si="57"/>
        <v>-0.25080665777673339</v>
      </c>
      <c r="AN240" s="1"/>
      <c r="AO240" s="15">
        <f t="shared" si="58"/>
        <v>0.40278147205228565</v>
      </c>
      <c r="AP240" s="15">
        <f t="shared" si="59"/>
        <v>0.24627933781712708</v>
      </c>
      <c r="AQ240" s="15">
        <f t="shared" si="64"/>
        <v>0.35093919013058728</v>
      </c>
      <c r="AR240" s="1"/>
      <c r="AS240" s="11">
        <f t="shared" si="65"/>
        <v>43585</v>
      </c>
      <c r="AT240" s="12">
        <f t="shared" si="65"/>
        <v>0.16439382643835299</v>
      </c>
      <c r="AU240" s="12">
        <f t="shared" si="66"/>
        <v>0.14018947801165962</v>
      </c>
      <c r="AV240" s="12">
        <f t="shared" si="66"/>
        <v>-6.1768497597380706E-2</v>
      </c>
      <c r="AW240" s="12">
        <f t="shared" si="63"/>
        <v>8.5972846024074068E-2</v>
      </c>
      <c r="AX240" s="1"/>
    </row>
    <row r="241" spans="1:50" x14ac:dyDescent="0.3">
      <c r="A241" s="16" t="s">
        <v>296</v>
      </c>
      <c r="P241" s="1"/>
      <c r="Q241" s="16" t="s">
        <v>296</v>
      </c>
      <c r="R241" s="19">
        <v>43616</v>
      </c>
      <c r="S241" s="20">
        <v>262.21699999999998</v>
      </c>
      <c r="T241" s="20">
        <v>78.86</v>
      </c>
      <c r="U241" s="20">
        <v>144.14599999999999</v>
      </c>
      <c r="V241" s="20">
        <v>19.350000000000001</v>
      </c>
      <c r="W241" s="20">
        <v>329.61700000000002</v>
      </c>
      <c r="X241" s="20">
        <v>7.9009999999999998</v>
      </c>
      <c r="Y241" s="20">
        <v>324.44900000000001</v>
      </c>
      <c r="Z241" s="20">
        <v>23.9</v>
      </c>
      <c r="AA241" s="21">
        <v>346.26280000000003</v>
      </c>
      <c r="AB241" s="1"/>
      <c r="AC241" s="13">
        <f t="shared" si="52"/>
        <v>0.24360128460902963</v>
      </c>
      <c r="AD241" s="13">
        <f t="shared" si="60"/>
        <v>0.24845130656268671</v>
      </c>
      <c r="AE241" s="13">
        <f t="shared" si="53"/>
        <v>0.2574038366459197</v>
      </c>
      <c r="AF241" s="13">
        <f t="shared" si="61"/>
        <v>0.75154869343731323</v>
      </c>
      <c r="AG241" s="13">
        <f t="shared" si="54"/>
        <v>0.2539745745584549</v>
      </c>
      <c r="AH241" s="13">
        <f t="shared" si="55"/>
        <v>31.800999999999998</v>
      </c>
      <c r="AI241" s="1"/>
      <c r="AJ241" s="10">
        <f t="shared" si="51"/>
        <v>43616</v>
      </c>
      <c r="AK241" s="14">
        <f t="shared" si="56"/>
        <v>8.397042714228424E-2</v>
      </c>
      <c r="AL241" s="14">
        <f t="shared" si="62"/>
        <v>0.2539745745584549</v>
      </c>
      <c r="AM241" s="14">
        <f t="shared" si="57"/>
        <v>-0.15515688855026527</v>
      </c>
      <c r="AN241" s="1"/>
      <c r="AO241" s="15">
        <f t="shared" si="58"/>
        <v>0.4032589398934821</v>
      </c>
      <c r="AP241" s="15">
        <f t="shared" si="59"/>
        <v>0.24537154450925694</v>
      </c>
      <c r="AQ241" s="15">
        <f t="shared" si="64"/>
        <v>0.35136951559726093</v>
      </c>
      <c r="AR241" s="1"/>
      <c r="AS241" s="11">
        <f t="shared" si="65"/>
        <v>43616</v>
      </c>
      <c r="AT241" s="12">
        <f t="shared" si="65"/>
        <v>8.397042714228424E-2</v>
      </c>
      <c r="AU241" s="12">
        <f t="shared" si="66"/>
        <v>0.10241751769634065</v>
      </c>
      <c r="AV241" s="12">
        <f t="shared" si="66"/>
        <v>-3.8071085384829235E-2</v>
      </c>
      <c r="AW241" s="12">
        <f t="shared" si="63"/>
        <v>1.9623994830772824E-2</v>
      </c>
      <c r="AX241" s="1"/>
    </row>
    <row r="242" spans="1:50" x14ac:dyDescent="0.3">
      <c r="A242" s="16" t="s">
        <v>297</v>
      </c>
      <c r="P242" s="1"/>
      <c r="Q242" s="16" t="s">
        <v>297</v>
      </c>
      <c r="R242" s="19">
        <v>43646</v>
      </c>
      <c r="S242" s="20">
        <v>262.73899999999998</v>
      </c>
      <c r="T242" s="20">
        <v>79.021000000000001</v>
      </c>
      <c r="U242" s="20">
        <v>144.173</v>
      </c>
      <c r="V242" s="20">
        <v>19.346</v>
      </c>
      <c r="W242" s="20">
        <v>330.91899999999998</v>
      </c>
      <c r="X242" s="20">
        <v>7.931</v>
      </c>
      <c r="Y242" s="20">
        <v>325.41800000000001</v>
      </c>
      <c r="Z242" s="20">
        <v>23.972000000000001</v>
      </c>
      <c r="AA242" s="21">
        <v>346.98910000000001</v>
      </c>
      <c r="AB242" s="1"/>
      <c r="AC242" s="13">
        <f t="shared" si="52"/>
        <v>0.39500389846396367</v>
      </c>
      <c r="AD242" s="13">
        <f t="shared" si="60"/>
        <v>0.24859731059774942</v>
      </c>
      <c r="AE242" s="13">
        <f t="shared" si="53"/>
        <v>0.29866019004527455</v>
      </c>
      <c r="AF242" s="13">
        <f t="shared" si="61"/>
        <v>0.75140268940225052</v>
      </c>
      <c r="AG242" s="13">
        <f t="shared" si="54"/>
        <v>0.3226109768511744</v>
      </c>
      <c r="AH242" s="13">
        <f t="shared" si="55"/>
        <v>31.903000000000002</v>
      </c>
      <c r="AI242" s="1"/>
      <c r="AJ242" s="10">
        <f t="shared" si="51"/>
        <v>43646</v>
      </c>
      <c r="AK242" s="14">
        <f t="shared" si="56"/>
        <v>0.19907176117490147</v>
      </c>
      <c r="AL242" s="14">
        <f t="shared" si="62"/>
        <v>0.3226109768511744</v>
      </c>
      <c r="AM242" s="14">
        <f t="shared" si="57"/>
        <v>1.8731008838271779E-2</v>
      </c>
      <c r="AN242" s="1"/>
      <c r="AO242" s="15">
        <f t="shared" si="58"/>
        <v>0.4037281229040382</v>
      </c>
      <c r="AP242" s="15">
        <f t="shared" si="59"/>
        <v>0.24482099695017781</v>
      </c>
      <c r="AQ242" s="15">
        <f t="shared" si="64"/>
        <v>0.35145088014578396</v>
      </c>
      <c r="AR242" s="1"/>
      <c r="AS242" s="11">
        <f t="shared" si="65"/>
        <v>43646</v>
      </c>
      <c r="AT242" s="12">
        <f t="shared" si="65"/>
        <v>0.19907176117490147</v>
      </c>
      <c r="AU242" s="12">
        <f t="shared" si="66"/>
        <v>0.13024712411236275</v>
      </c>
      <c r="AV242" s="12">
        <f t="shared" si="66"/>
        <v>4.5857442576682887E-3</v>
      </c>
      <c r="AW242" s="12">
        <f t="shared" si="63"/>
        <v>6.4238892804870426E-2</v>
      </c>
      <c r="AX242" s="1"/>
    </row>
    <row r="243" spans="1:50" x14ac:dyDescent="0.3">
      <c r="A243" s="16" t="s">
        <v>298</v>
      </c>
      <c r="P243" s="1"/>
      <c r="Q243" s="16" t="s">
        <v>298</v>
      </c>
      <c r="R243" s="19">
        <v>43677</v>
      </c>
      <c r="S243" s="20">
        <v>263.27999999999997</v>
      </c>
      <c r="T243" s="20">
        <v>79.006</v>
      </c>
      <c r="U243" s="20">
        <v>144.20599999999999</v>
      </c>
      <c r="V243" s="20">
        <v>19.312000000000001</v>
      </c>
      <c r="W243" s="20">
        <v>331.935</v>
      </c>
      <c r="X243" s="20">
        <v>7.9409999999999998</v>
      </c>
      <c r="Y243" s="20">
        <v>326.21800000000002</v>
      </c>
      <c r="Z243" s="20">
        <v>23.994</v>
      </c>
      <c r="AA243" s="21">
        <v>347.92579999999998</v>
      </c>
      <c r="AB243" s="1"/>
      <c r="AC243" s="13">
        <f t="shared" si="52"/>
        <v>0.30702377318920782</v>
      </c>
      <c r="AD243" s="13">
        <f t="shared" si="60"/>
        <v>0.24866134335368717</v>
      </c>
      <c r="AE243" s="13">
        <f t="shared" si="53"/>
        <v>0.24583766110048977</v>
      </c>
      <c r="AF243" s="13">
        <f t="shared" si="61"/>
        <v>0.75133865664631283</v>
      </c>
      <c r="AG243" s="13">
        <f t="shared" si="54"/>
        <v>0.26105228192705965</v>
      </c>
      <c r="AH243" s="13">
        <f t="shared" si="55"/>
        <v>31.934999999999999</v>
      </c>
      <c r="AI243" s="1"/>
      <c r="AJ243" s="10">
        <f t="shared" si="51"/>
        <v>43677</v>
      </c>
      <c r="AK243" s="14">
        <f t="shared" si="56"/>
        <v>0.20590776397870011</v>
      </c>
      <c r="AL243" s="14">
        <f t="shared" si="62"/>
        <v>0.26105228192705965</v>
      </c>
      <c r="AM243" s="14">
        <f t="shared" si="57"/>
        <v>2.2889167874697094E-2</v>
      </c>
      <c r="AN243" s="1"/>
      <c r="AO243" s="15">
        <f t="shared" si="58"/>
        <v>0.40420980685011265</v>
      </c>
      <c r="AP243" s="15">
        <f t="shared" si="59"/>
        <v>0.24443713135711212</v>
      </c>
      <c r="AQ243" s="15">
        <f t="shared" si="64"/>
        <v>0.35135306179277526</v>
      </c>
      <c r="AR243" s="1"/>
      <c r="AS243" s="11">
        <f t="shared" si="65"/>
        <v>43677</v>
      </c>
      <c r="AT243" s="12">
        <f t="shared" si="65"/>
        <v>0.20590776397870011</v>
      </c>
      <c r="AU243" s="12">
        <f t="shared" si="66"/>
        <v>0.10551989245551793</v>
      </c>
      <c r="AV243" s="12">
        <f t="shared" si="66"/>
        <v>5.5949625344423248E-3</v>
      </c>
      <c r="AW243" s="12">
        <f t="shared" si="63"/>
        <v>9.4792908988739863E-2</v>
      </c>
      <c r="AX243" s="1"/>
    </row>
    <row r="244" spans="1:50" x14ac:dyDescent="0.3">
      <c r="A244" s="16" t="s">
        <v>299</v>
      </c>
      <c r="P244" s="1"/>
      <c r="Q244" s="16" t="s">
        <v>299</v>
      </c>
      <c r="R244" s="19">
        <v>43708</v>
      </c>
      <c r="S244" s="20">
        <v>263.87700000000001</v>
      </c>
      <c r="T244" s="20">
        <v>79.19</v>
      </c>
      <c r="U244" s="20">
        <v>144.22499999999999</v>
      </c>
      <c r="V244" s="20">
        <v>19.361000000000001</v>
      </c>
      <c r="W244" s="20">
        <v>332.78100000000001</v>
      </c>
      <c r="X244" s="20">
        <v>7.9660000000000002</v>
      </c>
      <c r="Y244" s="20">
        <v>327.04300000000001</v>
      </c>
      <c r="Z244" s="20">
        <v>24.065000000000001</v>
      </c>
      <c r="AA244" s="21">
        <v>348.96600000000001</v>
      </c>
      <c r="AB244" s="1"/>
      <c r="AC244" s="13">
        <f t="shared" si="52"/>
        <v>0.25486917619412797</v>
      </c>
      <c r="AD244" s="13">
        <f t="shared" si="60"/>
        <v>0.24869657519278202</v>
      </c>
      <c r="AE244" s="13">
        <f t="shared" si="53"/>
        <v>0.25289836857560477</v>
      </c>
      <c r="AF244" s="13">
        <f t="shared" si="61"/>
        <v>0.75130342480721812</v>
      </c>
      <c r="AG244" s="13">
        <f t="shared" si="54"/>
        <v>0.25338850168069538</v>
      </c>
      <c r="AH244" s="13">
        <f t="shared" si="55"/>
        <v>32.030999999999999</v>
      </c>
      <c r="AI244" s="1"/>
      <c r="AJ244" s="10">
        <f t="shared" si="51"/>
        <v>43708</v>
      </c>
      <c r="AK244" s="14">
        <f t="shared" si="56"/>
        <v>0.22675478577941238</v>
      </c>
      <c r="AL244" s="14">
        <f t="shared" si="62"/>
        <v>0.25338850168069538</v>
      </c>
      <c r="AM244" s="14">
        <f t="shared" si="57"/>
        <v>1.3175596022360691E-2</v>
      </c>
      <c r="AN244" s="1"/>
      <c r="AO244" s="15">
        <f t="shared" si="58"/>
        <v>0.40448288925369363</v>
      </c>
      <c r="AP244" s="15">
        <f t="shared" si="59"/>
        <v>0.24448794039651472</v>
      </c>
      <c r="AQ244" s="15">
        <f t="shared" si="64"/>
        <v>0.35102917034979164</v>
      </c>
      <c r="AR244" s="1"/>
      <c r="AS244" s="11">
        <f t="shared" si="65"/>
        <v>43708</v>
      </c>
      <c r="AT244" s="12">
        <f t="shared" si="65"/>
        <v>0.22675478577941238</v>
      </c>
      <c r="AU244" s="12">
        <f t="shared" si="66"/>
        <v>0.10249131326347208</v>
      </c>
      <c r="AV244" s="12">
        <f t="shared" si="66"/>
        <v>3.2212743350034769E-3</v>
      </c>
      <c r="AW244" s="12">
        <f t="shared" si="63"/>
        <v>0.12104219818093682</v>
      </c>
      <c r="AX244" s="1"/>
    </row>
    <row r="245" spans="1:50" x14ac:dyDescent="0.3">
      <c r="A245" s="16" t="s">
        <v>300</v>
      </c>
      <c r="P245" s="1"/>
      <c r="Q245" s="16" t="s">
        <v>300</v>
      </c>
      <c r="R245" s="19">
        <v>43738</v>
      </c>
      <c r="S245" s="20">
        <v>264.38799999999998</v>
      </c>
      <c r="T245" s="20">
        <v>79.233999999999995</v>
      </c>
      <c r="U245" s="20">
        <v>144.17500000000001</v>
      </c>
      <c r="V245" s="20">
        <v>19.318000000000001</v>
      </c>
      <c r="W245" s="20">
        <v>333.92</v>
      </c>
      <c r="X245" s="20">
        <v>7.9880000000000004</v>
      </c>
      <c r="Y245" s="20">
        <v>327.95299999999997</v>
      </c>
      <c r="Z245" s="20">
        <v>24.117000000000001</v>
      </c>
      <c r="AA245" s="21">
        <v>349.80849999999998</v>
      </c>
      <c r="AB245" s="1"/>
      <c r="AC245" s="13">
        <f t="shared" si="52"/>
        <v>0.34226713664542441</v>
      </c>
      <c r="AD245" s="13">
        <f t="shared" si="60"/>
        <v>0.24880859679177697</v>
      </c>
      <c r="AE245" s="13">
        <f t="shared" si="53"/>
        <v>0.27825087220945122</v>
      </c>
      <c r="AF245" s="13">
        <f t="shared" si="61"/>
        <v>0.75119140320822297</v>
      </c>
      <c r="AG245" s="13">
        <f t="shared" si="54"/>
        <v>0.29417866913561702</v>
      </c>
      <c r="AH245" s="13">
        <f t="shared" si="55"/>
        <v>32.105000000000004</v>
      </c>
      <c r="AI245" s="1"/>
      <c r="AJ245" s="10">
        <f t="shared" si="51"/>
        <v>43738</v>
      </c>
      <c r="AK245" s="14">
        <f t="shared" si="56"/>
        <v>0.19365082974263284</v>
      </c>
      <c r="AL245" s="14">
        <f t="shared" si="62"/>
        <v>0.29417866913561702</v>
      </c>
      <c r="AM245" s="14">
        <f t="shared" si="57"/>
        <v>-3.46680533887904E-2</v>
      </c>
      <c r="AN245" s="1"/>
      <c r="AO245" s="15">
        <f t="shared" si="58"/>
        <v>0.40519221546305889</v>
      </c>
      <c r="AP245" s="15">
        <f t="shared" si="59"/>
        <v>0.24380947573011588</v>
      </c>
      <c r="AQ245" s="15">
        <f t="shared" si="64"/>
        <v>0.35099830880682525</v>
      </c>
      <c r="AR245" s="1"/>
      <c r="AS245" s="11">
        <f t="shared" si="65"/>
        <v>43738</v>
      </c>
      <c r="AT245" s="12">
        <f t="shared" si="65"/>
        <v>0.19365082974263284</v>
      </c>
      <c r="AU245" s="12">
        <f t="shared" si="66"/>
        <v>0.11919890668903485</v>
      </c>
      <c r="AV245" s="12">
        <f t="shared" si="66"/>
        <v>-8.4523999213046552E-3</v>
      </c>
      <c r="AW245" s="12">
        <f t="shared" si="63"/>
        <v>8.2904322974902647E-2</v>
      </c>
      <c r="AX245" s="1"/>
    </row>
    <row r="246" spans="1:50" x14ac:dyDescent="0.3">
      <c r="A246" s="16" t="s">
        <v>301</v>
      </c>
      <c r="P246" s="1"/>
      <c r="Q246" s="16" t="s">
        <v>301</v>
      </c>
      <c r="R246" s="19">
        <v>43769</v>
      </c>
      <c r="S246" s="20">
        <v>264.97000000000003</v>
      </c>
      <c r="T246" s="20">
        <v>79.213999999999999</v>
      </c>
      <c r="U246" s="20">
        <v>144.22499999999999</v>
      </c>
      <c r="V246" s="20">
        <v>19.271000000000001</v>
      </c>
      <c r="W246" s="20">
        <v>334.55799999999999</v>
      </c>
      <c r="X246" s="20">
        <v>7.99</v>
      </c>
      <c r="Y246" s="20">
        <v>328.58100000000002</v>
      </c>
      <c r="Z246" s="20">
        <v>24.122</v>
      </c>
      <c r="AA246" s="21">
        <v>351.14010000000002</v>
      </c>
      <c r="AB246" s="1"/>
      <c r="AC246" s="13">
        <f t="shared" si="52"/>
        <v>0.1910637278389915</v>
      </c>
      <c r="AD246" s="13">
        <f t="shared" si="60"/>
        <v>0.24881664175386148</v>
      </c>
      <c r="AE246" s="13">
        <f t="shared" si="53"/>
        <v>0.19149085387235587</v>
      </c>
      <c r="AF246" s="13">
        <f t="shared" si="61"/>
        <v>0.75118335824613847</v>
      </c>
      <c r="AG246" s="13">
        <f t="shared" si="54"/>
        <v>0.19138457780712848</v>
      </c>
      <c r="AH246" s="13">
        <f t="shared" si="55"/>
        <v>32.112000000000002</v>
      </c>
      <c r="AI246" s="1"/>
      <c r="AJ246" s="10">
        <f t="shared" si="51"/>
        <v>43769</v>
      </c>
      <c r="AK246" s="14">
        <f t="shared" si="56"/>
        <v>0.22013101956217776</v>
      </c>
      <c r="AL246" s="14">
        <f t="shared" si="62"/>
        <v>0.19138457780712848</v>
      </c>
      <c r="AM246" s="14">
        <f t="shared" si="57"/>
        <v>3.468007629615602E-2</v>
      </c>
      <c r="AN246" s="1"/>
      <c r="AO246" s="15">
        <f t="shared" si="58"/>
        <v>0.40538288686343327</v>
      </c>
      <c r="AP246" s="15">
        <f t="shared" si="59"/>
        <v>0.24327770343626129</v>
      </c>
      <c r="AQ246" s="15">
        <f t="shared" si="64"/>
        <v>0.35133940970030542</v>
      </c>
      <c r="AR246" s="1"/>
      <c r="AS246" s="11">
        <f t="shared" si="65"/>
        <v>43769</v>
      </c>
      <c r="AT246" s="12">
        <f t="shared" si="65"/>
        <v>0.22013101956217776</v>
      </c>
      <c r="AU246" s="12">
        <f t="shared" si="66"/>
        <v>7.7584032652593102E-2</v>
      </c>
      <c r="AV246" s="12">
        <f t="shared" si="66"/>
        <v>8.4368893163231599E-3</v>
      </c>
      <c r="AW246" s="12">
        <f t="shared" si="63"/>
        <v>0.13411009759326151</v>
      </c>
      <c r="AX246" s="1"/>
    </row>
    <row r="247" spans="1:50" x14ac:dyDescent="0.3">
      <c r="A247" s="16" t="s">
        <v>302</v>
      </c>
      <c r="P247" s="1"/>
      <c r="Q247" s="16" t="s">
        <v>302</v>
      </c>
      <c r="R247" s="19">
        <v>43799</v>
      </c>
      <c r="S247" s="20">
        <v>265.548</v>
      </c>
      <c r="T247" s="20">
        <v>79.271000000000001</v>
      </c>
      <c r="U247" s="20">
        <v>144.25700000000001</v>
      </c>
      <c r="V247" s="20">
        <v>19.167000000000002</v>
      </c>
      <c r="W247" s="20">
        <v>335.48399999999998</v>
      </c>
      <c r="X247" s="20">
        <v>8.0220000000000002</v>
      </c>
      <c r="Y247" s="20">
        <v>329.44</v>
      </c>
      <c r="Z247" s="20">
        <v>24.207000000000001</v>
      </c>
      <c r="AA247" s="21">
        <v>352.036</v>
      </c>
      <c r="AB247" s="1"/>
      <c r="AC247" s="13">
        <f t="shared" si="52"/>
        <v>0.27678309889465069</v>
      </c>
      <c r="AD247" s="13">
        <f t="shared" si="60"/>
        <v>0.24890626454435447</v>
      </c>
      <c r="AE247" s="13">
        <f t="shared" si="53"/>
        <v>0.26142716712165281</v>
      </c>
      <c r="AF247" s="13">
        <f t="shared" si="61"/>
        <v>0.75109373545564562</v>
      </c>
      <c r="AG247" s="13">
        <f t="shared" si="54"/>
        <v>0.2652493547378677</v>
      </c>
      <c r="AH247" s="13">
        <f t="shared" si="55"/>
        <v>32.228999999999999</v>
      </c>
      <c r="AI247" s="1"/>
      <c r="AJ247" s="10">
        <f t="shared" si="51"/>
        <v>43799</v>
      </c>
      <c r="AK247" s="14">
        <f t="shared" si="56"/>
        <v>0.2181379024040361</v>
      </c>
      <c r="AL247" s="14">
        <f t="shared" si="62"/>
        <v>0.2652493547378677</v>
      </c>
      <c r="AM247" s="14">
        <f t="shared" si="57"/>
        <v>2.2187554168840832E-2</v>
      </c>
      <c r="AN247" s="1"/>
      <c r="AO247" s="15">
        <f t="shared" si="58"/>
        <v>0.40656734493068081</v>
      </c>
      <c r="AP247" s="15">
        <f t="shared" si="59"/>
        <v>0.24179081883664899</v>
      </c>
      <c r="AQ247" s="15">
        <f t="shared" si="64"/>
        <v>0.3516418362326702</v>
      </c>
      <c r="AR247" s="1"/>
      <c r="AS247" s="11">
        <f t="shared" si="65"/>
        <v>43799</v>
      </c>
      <c r="AT247" s="12">
        <f t="shared" si="65"/>
        <v>0.2181379024040361</v>
      </c>
      <c r="AU247" s="12">
        <f t="shared" si="66"/>
        <v>0.10784172590035117</v>
      </c>
      <c r="AV247" s="12">
        <f t="shared" si="66"/>
        <v>5.3647468904665296E-3</v>
      </c>
      <c r="AW247" s="12">
        <f t="shared" si="63"/>
        <v>0.10493142961321841</v>
      </c>
      <c r="AX247" s="1"/>
    </row>
    <row r="248" spans="1:50" x14ac:dyDescent="0.3">
      <c r="A248" s="16" t="s">
        <v>303</v>
      </c>
      <c r="P248" s="1"/>
      <c r="Q248" s="16" t="s">
        <v>303</v>
      </c>
      <c r="R248" s="19">
        <v>43830</v>
      </c>
      <c r="S248" s="20">
        <v>266.02</v>
      </c>
      <c r="T248" s="20">
        <v>79.524000000000001</v>
      </c>
      <c r="U248" s="20">
        <v>144.38</v>
      </c>
      <c r="V248" s="20">
        <v>20.137</v>
      </c>
      <c r="W248" s="20">
        <v>336.41800000000001</v>
      </c>
      <c r="X248" s="20">
        <v>7.7919999999999998</v>
      </c>
      <c r="Y248" s="20">
        <v>330.255</v>
      </c>
      <c r="Z248" s="20">
        <v>24.071000000000002</v>
      </c>
      <c r="AA248" s="21">
        <v>352.61040000000003</v>
      </c>
      <c r="AB248" s="1"/>
      <c r="AC248" s="13">
        <f t="shared" si="52"/>
        <v>0.27840373907548344</v>
      </c>
      <c r="AD248" s="13">
        <f t="shared" si="60"/>
        <v>0.24454696670118947</v>
      </c>
      <c r="AE248" s="13">
        <f t="shared" si="53"/>
        <v>0.247389509470608</v>
      </c>
      <c r="AF248" s="13">
        <f t="shared" si="61"/>
        <v>0.75545303329881064</v>
      </c>
      <c r="AG248" s="13">
        <f t="shared" si="54"/>
        <v>0.25497394524505457</v>
      </c>
      <c r="AH248" s="13">
        <f t="shared" si="55"/>
        <v>31.863</v>
      </c>
      <c r="AI248" s="1"/>
      <c r="AJ248" s="10">
        <f t="shared" si="51"/>
        <v>43830</v>
      </c>
      <c r="AK248" s="14">
        <f t="shared" si="56"/>
        <v>0.17774564297226114</v>
      </c>
      <c r="AL248" s="14">
        <f t="shared" si="62"/>
        <v>0.25497394524505457</v>
      </c>
      <c r="AM248" s="14">
        <f t="shared" si="57"/>
        <v>8.5264493230824467E-2</v>
      </c>
      <c r="AN248" s="1"/>
      <c r="AO248" s="15">
        <f t="shared" si="58"/>
        <v>0.40067149539761582</v>
      </c>
      <c r="AP248" s="15">
        <f t="shared" si="59"/>
        <v>0.25321915396609829</v>
      </c>
      <c r="AQ248" s="15">
        <f t="shared" si="64"/>
        <v>0.3461093506362859</v>
      </c>
      <c r="AR248" s="1"/>
      <c r="AS248" s="11">
        <f t="shared" si="65"/>
        <v>43830</v>
      </c>
      <c r="AT248" s="12">
        <f t="shared" si="65"/>
        <v>0.17774564297226114</v>
      </c>
      <c r="AU248" s="12">
        <f t="shared" si="66"/>
        <v>0.10216079192876583</v>
      </c>
      <c r="AV248" s="12">
        <f t="shared" si="66"/>
        <v>2.1590602839257487E-2</v>
      </c>
      <c r="AW248" s="12">
        <f t="shared" si="63"/>
        <v>5.399424820423783E-2</v>
      </c>
      <c r="AX248" s="1"/>
    </row>
    <row r="249" spans="1:50" x14ac:dyDescent="0.3">
      <c r="A249" s="16" t="s">
        <v>304</v>
      </c>
      <c r="P249" s="1"/>
      <c r="Q249" s="16" t="s">
        <v>304</v>
      </c>
      <c r="R249" s="19">
        <v>43861</v>
      </c>
      <c r="S249" s="20">
        <v>266.69799999999998</v>
      </c>
      <c r="T249" s="20">
        <v>79.536000000000001</v>
      </c>
      <c r="U249" s="20">
        <v>144.357</v>
      </c>
      <c r="V249" s="20">
        <v>20.145</v>
      </c>
      <c r="W249" s="20">
        <v>337.53100000000001</v>
      </c>
      <c r="X249" s="20">
        <v>7.7850000000000001</v>
      </c>
      <c r="Y249" s="20">
        <v>331.30500000000001</v>
      </c>
      <c r="Z249" s="20">
        <v>24.05</v>
      </c>
      <c r="AA249" s="21">
        <v>353.93549999999999</v>
      </c>
      <c r="AB249" s="1"/>
      <c r="AC249" s="13">
        <f t="shared" si="52"/>
        <v>0.33083842124974616</v>
      </c>
      <c r="AD249" s="13">
        <f t="shared" si="60"/>
        <v>0.24454217056698602</v>
      </c>
      <c r="AE249" s="13">
        <f t="shared" si="53"/>
        <v>0.3179361402552594</v>
      </c>
      <c r="AF249" s="13">
        <f t="shared" si="61"/>
        <v>0.75545782943301398</v>
      </c>
      <c r="AG249" s="13">
        <f t="shared" si="54"/>
        <v>0.32109129205491638</v>
      </c>
      <c r="AH249" s="13">
        <f t="shared" si="55"/>
        <v>31.835000000000001</v>
      </c>
      <c r="AI249" s="1"/>
      <c r="AJ249" s="10">
        <f t="shared" si="51"/>
        <v>43861</v>
      </c>
      <c r="AK249" s="14">
        <f t="shared" si="56"/>
        <v>0.25486805503345511</v>
      </c>
      <c r="AL249" s="14">
        <f t="shared" si="62"/>
        <v>0.32109129205491638</v>
      </c>
      <c r="AM249" s="14">
        <f t="shared" si="57"/>
        <v>-1.5930184236041096E-2</v>
      </c>
      <c r="AN249" s="1"/>
      <c r="AO249" s="15">
        <f t="shared" si="58"/>
        <v>0.40025900221283445</v>
      </c>
      <c r="AP249" s="15">
        <f t="shared" si="59"/>
        <v>0.25328153289076644</v>
      </c>
      <c r="AQ249" s="15">
        <f t="shared" si="64"/>
        <v>0.34645946489639912</v>
      </c>
      <c r="AR249" s="1"/>
      <c r="AS249" s="11">
        <f t="shared" si="65"/>
        <v>43861</v>
      </c>
      <c r="AT249" s="12">
        <f t="shared" si="65"/>
        <v>0.25486805503345511</v>
      </c>
      <c r="AU249" s="12">
        <f t="shared" si="66"/>
        <v>0.12851968017713064</v>
      </c>
      <c r="AV249" s="12">
        <f t="shared" si="66"/>
        <v>-4.0348214825368118E-3</v>
      </c>
      <c r="AW249" s="12">
        <f t="shared" si="63"/>
        <v>0.13038319633886128</v>
      </c>
      <c r="AX249" s="1"/>
    </row>
    <row r="250" spans="1:50" x14ac:dyDescent="0.3">
      <c r="A250" s="16" t="s">
        <v>305</v>
      </c>
      <c r="P250" s="1"/>
      <c r="Q250" s="16" t="s">
        <v>305</v>
      </c>
      <c r="R250" s="19">
        <v>43890</v>
      </c>
      <c r="S250" s="20">
        <v>267.40199999999999</v>
      </c>
      <c r="T250" s="20">
        <v>79.694999999999993</v>
      </c>
      <c r="U250" s="20">
        <v>144.74299999999999</v>
      </c>
      <c r="V250" s="20">
        <v>20.239999999999998</v>
      </c>
      <c r="W250" s="20">
        <v>338.46499999999997</v>
      </c>
      <c r="X250" s="20">
        <v>7.782</v>
      </c>
      <c r="Y250" s="20">
        <v>332.077</v>
      </c>
      <c r="Z250" s="20">
        <v>24.032</v>
      </c>
      <c r="AA250" s="21">
        <v>355.0256</v>
      </c>
      <c r="AB250" s="1"/>
      <c r="AC250" s="13">
        <f t="shared" si="52"/>
        <v>0.27671532392579135</v>
      </c>
      <c r="AD250" s="13">
        <f t="shared" si="60"/>
        <v>0.24460929150688376</v>
      </c>
      <c r="AE250" s="13">
        <f t="shared" si="53"/>
        <v>0.23301791400673899</v>
      </c>
      <c r="AF250" s="13">
        <f t="shared" si="61"/>
        <v>0.75539070849311629</v>
      </c>
      <c r="AG250" s="13">
        <f t="shared" si="54"/>
        <v>0.24370670648772425</v>
      </c>
      <c r="AH250" s="13">
        <f t="shared" si="55"/>
        <v>31.814</v>
      </c>
      <c r="AI250" s="1"/>
      <c r="AJ250" s="10">
        <f t="shared" si="51"/>
        <v>43890</v>
      </c>
      <c r="AK250" s="14">
        <f t="shared" si="56"/>
        <v>0.26396898364442467</v>
      </c>
      <c r="AL250" s="14">
        <f t="shared" si="62"/>
        <v>0.24370670648772425</v>
      </c>
      <c r="AM250" s="14">
        <f t="shared" si="57"/>
        <v>0.26739264462408868</v>
      </c>
      <c r="AN250" s="1"/>
      <c r="AO250" s="15">
        <f t="shared" si="58"/>
        <v>0.39919693832737313</v>
      </c>
      <c r="AP250" s="15">
        <f t="shared" si="59"/>
        <v>0.25396825396825395</v>
      </c>
      <c r="AQ250" s="15">
        <f t="shared" si="64"/>
        <v>0.34683480770437292</v>
      </c>
      <c r="AR250" s="1"/>
      <c r="AS250" s="11">
        <f t="shared" si="65"/>
        <v>43890</v>
      </c>
      <c r="AT250" s="12">
        <f t="shared" si="65"/>
        <v>0.26396898364442467</v>
      </c>
      <c r="AU250" s="12">
        <f t="shared" si="66"/>
        <v>9.7286971079747278E-2</v>
      </c>
      <c r="AV250" s="12">
        <f t="shared" si="66"/>
        <v>6.7909243079133624E-2</v>
      </c>
      <c r="AW250" s="12">
        <f t="shared" si="63"/>
        <v>9.8772769485543782E-2</v>
      </c>
      <c r="AX250" s="1"/>
    </row>
    <row r="251" spans="1:50" x14ac:dyDescent="0.3">
      <c r="A251" s="16" t="s">
        <v>306</v>
      </c>
      <c r="P251" s="1"/>
      <c r="Q251" s="16" t="s">
        <v>306</v>
      </c>
      <c r="R251" s="19">
        <v>43921</v>
      </c>
      <c r="S251" s="20">
        <v>267.06799999999998</v>
      </c>
      <c r="T251" s="20">
        <v>79.882000000000005</v>
      </c>
      <c r="U251" s="20">
        <v>144.49799999999999</v>
      </c>
      <c r="V251" s="20">
        <v>20.3</v>
      </c>
      <c r="W251" s="20">
        <v>339.51</v>
      </c>
      <c r="X251" s="20">
        <v>7.82</v>
      </c>
      <c r="Y251" s="20">
        <v>332.89499999999998</v>
      </c>
      <c r="Z251" s="20">
        <v>24.134</v>
      </c>
      <c r="AA251" s="21">
        <v>353.15499999999997</v>
      </c>
      <c r="AB251" s="1"/>
      <c r="AC251" s="13">
        <f t="shared" si="52"/>
        <v>0.30874684236184002</v>
      </c>
      <c r="AD251" s="13">
        <f t="shared" si="60"/>
        <v>0.24472679476747825</v>
      </c>
      <c r="AE251" s="13">
        <f t="shared" si="53"/>
        <v>0.24632841178400255</v>
      </c>
      <c r="AF251" s="13">
        <f t="shared" si="61"/>
        <v>0.75527320523252173</v>
      </c>
      <c r="AG251" s="13">
        <f t="shared" si="54"/>
        <v>0.2616038742337331</v>
      </c>
      <c r="AH251" s="13">
        <f t="shared" si="55"/>
        <v>31.954000000000001</v>
      </c>
      <c r="AI251" s="1"/>
      <c r="AJ251" s="10">
        <f t="shared" si="51"/>
        <v>43921</v>
      </c>
      <c r="AK251" s="14">
        <f t="shared" si="56"/>
        <v>-0.12490557288277694</v>
      </c>
      <c r="AL251" s="14">
        <f t="shared" si="62"/>
        <v>0.2616038742337331</v>
      </c>
      <c r="AM251" s="14">
        <f t="shared" si="57"/>
        <v>-0.16926552579399665</v>
      </c>
      <c r="AN251" s="1"/>
      <c r="AO251" s="15">
        <f t="shared" si="58"/>
        <v>0.40001502215768259</v>
      </c>
      <c r="AP251" s="15">
        <f t="shared" si="59"/>
        <v>0.25412483413034226</v>
      </c>
      <c r="AQ251" s="15">
        <f t="shared" si="64"/>
        <v>0.34586014371197515</v>
      </c>
      <c r="AR251" s="1"/>
      <c r="AS251" s="11">
        <f t="shared" si="65"/>
        <v>43921</v>
      </c>
      <c r="AT251" s="12">
        <f t="shared" si="65"/>
        <v>-0.12490557288277694</v>
      </c>
      <c r="AU251" s="12">
        <f t="shared" si="66"/>
        <v>0.10464547954814235</v>
      </c>
      <c r="AV251" s="12">
        <f t="shared" si="66"/>
        <v>-4.3014573666384566E-2</v>
      </c>
      <c r="AW251" s="12">
        <f t="shared" si="63"/>
        <v>-0.18653647876453472</v>
      </c>
      <c r="AX251" s="1"/>
    </row>
    <row r="252" spans="1:50" x14ac:dyDescent="0.3">
      <c r="A252" s="16" t="s">
        <v>307</v>
      </c>
      <c r="P252" s="1"/>
      <c r="Q252" s="16" t="s">
        <v>307</v>
      </c>
      <c r="R252" s="19">
        <v>43951</v>
      </c>
      <c r="S252" s="20">
        <v>265.79599999999999</v>
      </c>
      <c r="T252" s="20">
        <v>80.052000000000007</v>
      </c>
      <c r="U252" s="20">
        <v>143.21799999999999</v>
      </c>
      <c r="V252" s="20">
        <v>20.280999999999999</v>
      </c>
      <c r="W252" s="20">
        <v>340.25200000000001</v>
      </c>
      <c r="X252" s="20">
        <v>7.8869999999999996</v>
      </c>
      <c r="Y252" s="20">
        <v>333.56299999999999</v>
      </c>
      <c r="Z252" s="20">
        <v>24.332999999999998</v>
      </c>
      <c r="AA252" s="21">
        <v>349.6361</v>
      </c>
      <c r="AB252" s="1"/>
      <c r="AC252" s="13">
        <f t="shared" si="52"/>
        <v>0.21855026361521368</v>
      </c>
      <c r="AD252" s="13">
        <f t="shared" si="60"/>
        <v>0.24478584729981379</v>
      </c>
      <c r="AE252" s="13">
        <f t="shared" si="53"/>
        <v>0.20066387299297883</v>
      </c>
      <c r="AF252" s="13">
        <f t="shared" si="61"/>
        <v>0.75521415270018621</v>
      </c>
      <c r="AG252" s="13">
        <f t="shared" si="54"/>
        <v>0.20504220827657804</v>
      </c>
      <c r="AH252" s="13">
        <f t="shared" si="55"/>
        <v>32.22</v>
      </c>
      <c r="AI252" s="1"/>
      <c r="AJ252" s="10">
        <f t="shared" si="51"/>
        <v>43951</v>
      </c>
      <c r="AK252" s="14">
        <f t="shared" si="56"/>
        <v>-0.47628319379333778</v>
      </c>
      <c r="AL252" s="14">
        <f t="shared" si="62"/>
        <v>0.20504220827657804</v>
      </c>
      <c r="AM252" s="14">
        <f t="shared" si="57"/>
        <v>-0.88582540934822718</v>
      </c>
      <c r="AN252" s="1"/>
      <c r="AO252" s="15">
        <f t="shared" si="58"/>
        <v>0.40248838255134156</v>
      </c>
      <c r="AP252" s="15">
        <f t="shared" si="59"/>
        <v>0.25334782391445559</v>
      </c>
      <c r="AQ252" s="15">
        <f t="shared" si="64"/>
        <v>0.34416379353420279</v>
      </c>
      <c r="AR252" s="1"/>
      <c r="AS252" s="11">
        <f t="shared" si="65"/>
        <v>43951</v>
      </c>
      <c r="AT252" s="12">
        <f t="shared" si="65"/>
        <v>-0.47628319379333778</v>
      </c>
      <c r="AU252" s="12">
        <f t="shared" si="66"/>
        <v>8.2527106763995189E-2</v>
      </c>
      <c r="AV252" s="12">
        <f t="shared" si="66"/>
        <v>-0.22442193982650521</v>
      </c>
      <c r="AW252" s="12">
        <f t="shared" si="63"/>
        <v>-0.33438836073082773</v>
      </c>
      <c r="AX252" s="1"/>
    </row>
    <row r="253" spans="1:50" x14ac:dyDescent="0.3">
      <c r="A253" s="16" t="s">
        <v>308</v>
      </c>
      <c r="P253" s="1"/>
      <c r="Q253" s="16" t="s">
        <v>308</v>
      </c>
      <c r="R253" s="19">
        <v>43982</v>
      </c>
      <c r="S253" s="20">
        <v>265.46100000000001</v>
      </c>
      <c r="T253" s="20">
        <v>79.962999999999994</v>
      </c>
      <c r="U253" s="20">
        <v>142.673</v>
      </c>
      <c r="V253" s="20">
        <v>20.189</v>
      </c>
      <c r="W253" s="20">
        <v>341.09399999999999</v>
      </c>
      <c r="X253" s="20">
        <v>7.9029999999999996</v>
      </c>
      <c r="Y253" s="20">
        <v>334.36399999999998</v>
      </c>
      <c r="Z253" s="20">
        <v>24.382999999999999</v>
      </c>
      <c r="AA253" s="21">
        <v>348.36520000000002</v>
      </c>
      <c r="AB253" s="1"/>
      <c r="AC253" s="13">
        <f t="shared" si="52"/>
        <v>0.24746364459282688</v>
      </c>
      <c r="AD253" s="13">
        <f t="shared" si="60"/>
        <v>0.24478101963699433</v>
      </c>
      <c r="AE253" s="13">
        <f t="shared" si="53"/>
        <v>0.24013454729689965</v>
      </c>
      <c r="AF253" s="13">
        <f t="shared" si="61"/>
        <v>0.75521898036300561</v>
      </c>
      <c r="AG253" s="13">
        <f t="shared" si="54"/>
        <v>0.24192857120601544</v>
      </c>
      <c r="AH253" s="13">
        <f t="shared" si="55"/>
        <v>32.286000000000001</v>
      </c>
      <c r="AI253" s="1"/>
      <c r="AJ253" s="10">
        <f t="shared" si="51"/>
        <v>43982</v>
      </c>
      <c r="AK253" s="14">
        <f t="shared" si="56"/>
        <v>-0.12603650920253862</v>
      </c>
      <c r="AL253" s="14">
        <f t="shared" si="62"/>
        <v>0.24192857120601544</v>
      </c>
      <c r="AM253" s="14">
        <f t="shared" si="57"/>
        <v>-0.38053875909451851</v>
      </c>
      <c r="AN253" s="1"/>
      <c r="AO253" s="15">
        <f t="shared" si="58"/>
        <v>0.40376173980465968</v>
      </c>
      <c r="AP253" s="15">
        <f t="shared" si="59"/>
        <v>0.25247927166314421</v>
      </c>
      <c r="AQ253" s="15">
        <f t="shared" si="64"/>
        <v>0.34375898853219611</v>
      </c>
      <c r="AR253" s="1"/>
      <c r="AS253" s="11">
        <f t="shared" si="65"/>
        <v>43982</v>
      </c>
      <c r="AT253" s="12">
        <f t="shared" si="65"/>
        <v>-0.12603650920253862</v>
      </c>
      <c r="AU253" s="12">
        <f t="shared" si="66"/>
        <v>9.7681500818596292E-2</v>
      </c>
      <c r="AV253" s="12">
        <f t="shared" si="66"/>
        <v>-9.607814873578073E-2</v>
      </c>
      <c r="AW253" s="12">
        <f t="shared" si="63"/>
        <v>-0.12763986128535415</v>
      </c>
      <c r="AX253" s="1"/>
    </row>
    <row r="254" spans="1:50" x14ac:dyDescent="0.3">
      <c r="A254" s="16" t="s">
        <v>309</v>
      </c>
      <c r="P254" s="1"/>
      <c r="Q254" s="16" t="s">
        <v>309</v>
      </c>
      <c r="R254" s="19">
        <v>44012</v>
      </c>
      <c r="S254" s="20">
        <v>265.839</v>
      </c>
      <c r="T254" s="20">
        <v>79.679000000000002</v>
      </c>
      <c r="U254" s="20">
        <v>142.553</v>
      </c>
      <c r="V254" s="20">
        <v>20.071000000000002</v>
      </c>
      <c r="W254" s="20">
        <v>341.55399999999997</v>
      </c>
      <c r="X254" s="20">
        <v>7.8710000000000004</v>
      </c>
      <c r="Y254" s="20">
        <v>334.64299999999997</v>
      </c>
      <c r="Z254" s="20">
        <v>24.277000000000001</v>
      </c>
      <c r="AA254" s="21">
        <v>349.74669999999998</v>
      </c>
      <c r="AB254" s="1"/>
      <c r="AC254" s="13">
        <f t="shared" si="52"/>
        <v>0.13486018516888354</v>
      </c>
      <c r="AD254" s="13">
        <f t="shared" si="60"/>
        <v>0.24483638173447803</v>
      </c>
      <c r="AE254" s="13">
        <f t="shared" si="53"/>
        <v>8.3441997344202434E-2</v>
      </c>
      <c r="AF254" s="13">
        <f t="shared" si="61"/>
        <v>0.75516361826552192</v>
      </c>
      <c r="AG254" s="13">
        <f t="shared" si="54"/>
        <v>9.6031040406541146E-2</v>
      </c>
      <c r="AH254" s="13">
        <f t="shared" si="55"/>
        <v>32.148000000000003</v>
      </c>
      <c r="AI254" s="1"/>
      <c r="AJ254" s="10">
        <f t="shared" si="51"/>
        <v>44012</v>
      </c>
      <c r="AK254" s="14">
        <f t="shared" si="56"/>
        <v>0.14239379795901691</v>
      </c>
      <c r="AL254" s="14">
        <f t="shared" si="62"/>
        <v>9.6031040406541146E-2</v>
      </c>
      <c r="AM254" s="14">
        <f t="shared" si="57"/>
        <v>-8.4108415747902232E-2</v>
      </c>
      <c r="AN254" s="1"/>
      <c r="AO254" s="15">
        <f t="shared" si="58"/>
        <v>0.40346891903763854</v>
      </c>
      <c r="AP254" s="15">
        <f t="shared" si="59"/>
        <v>0.25189824169480041</v>
      </c>
      <c r="AQ254" s="15">
        <f t="shared" si="64"/>
        <v>0.34463283926756105</v>
      </c>
      <c r="AR254" s="1"/>
      <c r="AS254" s="11">
        <f t="shared" si="65"/>
        <v>44012</v>
      </c>
      <c r="AT254" s="12">
        <f t="shared" si="65"/>
        <v>0.14239379795901691</v>
      </c>
      <c r="AU254" s="12">
        <f t="shared" si="66"/>
        <v>3.8745540066886942E-2</v>
      </c>
      <c r="AV254" s="12">
        <f t="shared" si="66"/>
        <v>-2.1186762038631832E-2</v>
      </c>
      <c r="AW254" s="12">
        <f t="shared" si="63"/>
        <v>0.12483501993076181</v>
      </c>
      <c r="AX254" s="1"/>
    </row>
    <row r="255" spans="1:50" x14ac:dyDescent="0.3">
      <c r="A255" s="16" t="s">
        <v>310</v>
      </c>
      <c r="P255" s="1"/>
      <c r="Q255" s="16" t="s">
        <v>310</v>
      </c>
      <c r="R255" s="19">
        <v>44043</v>
      </c>
      <c r="S255" s="20">
        <v>267.37299999999999</v>
      </c>
      <c r="T255" s="20">
        <v>79.694999999999993</v>
      </c>
      <c r="U255" s="20">
        <v>143.36199999999999</v>
      </c>
      <c r="V255" s="20">
        <v>20.079999999999998</v>
      </c>
      <c r="W255" s="20">
        <v>342.32400000000001</v>
      </c>
      <c r="X255" s="20">
        <v>7.8460000000000001</v>
      </c>
      <c r="Y255" s="20">
        <v>335.339</v>
      </c>
      <c r="Z255" s="20">
        <v>24.207000000000001</v>
      </c>
      <c r="AA255" s="21">
        <v>353.26889999999997</v>
      </c>
      <c r="AB255" s="1"/>
      <c r="AC255" s="13">
        <f t="shared" si="52"/>
        <v>0.22544019393713199</v>
      </c>
      <c r="AD255" s="13">
        <f t="shared" si="60"/>
        <v>0.24478207968052915</v>
      </c>
      <c r="AE255" s="13">
        <f t="shared" si="53"/>
        <v>0.20798283543956853</v>
      </c>
      <c r="AF255" s="13">
        <f t="shared" si="61"/>
        <v>0.75521792031947099</v>
      </c>
      <c r="AG255" s="13">
        <f t="shared" si="54"/>
        <v>0.2122560839583307</v>
      </c>
      <c r="AH255" s="13">
        <f t="shared" si="55"/>
        <v>32.052999999999997</v>
      </c>
      <c r="AI255" s="1"/>
      <c r="AJ255" s="10">
        <f t="shared" si="51"/>
        <v>44043</v>
      </c>
      <c r="AK255" s="14">
        <f t="shared" si="56"/>
        <v>0.57704099097573791</v>
      </c>
      <c r="AL255" s="14">
        <f t="shared" si="62"/>
        <v>0.2122560839583307</v>
      </c>
      <c r="AM255" s="14">
        <f t="shared" si="57"/>
        <v>0.56750822501104681</v>
      </c>
      <c r="AN255" s="1"/>
      <c r="AO255" s="15">
        <f t="shared" si="58"/>
        <v>0.40219587176108917</v>
      </c>
      <c r="AP255" s="15">
        <f t="shared" si="59"/>
        <v>0.25196059978668672</v>
      </c>
      <c r="AQ255" s="15">
        <f t="shared" si="64"/>
        <v>0.3458435284522241</v>
      </c>
      <c r="AR255" s="1"/>
      <c r="AS255" s="11">
        <f t="shared" si="65"/>
        <v>44043</v>
      </c>
      <c r="AT255" s="12">
        <f t="shared" si="65"/>
        <v>0.57704099097573791</v>
      </c>
      <c r="AU255" s="12">
        <f t="shared" si="66"/>
        <v>8.5368520724215746E-2</v>
      </c>
      <c r="AV255" s="12">
        <f t="shared" si="66"/>
        <v>0.14298971275766131</v>
      </c>
      <c r="AW255" s="12">
        <f t="shared" si="63"/>
        <v>0.34868275749386085</v>
      </c>
      <c r="AX255" s="1"/>
    </row>
    <row r="256" spans="1:50" x14ac:dyDescent="0.3">
      <c r="A256" s="16" t="s">
        <v>311</v>
      </c>
      <c r="P256" s="1"/>
      <c r="Q256" s="16" t="s">
        <v>311</v>
      </c>
      <c r="R256" s="19">
        <v>44074</v>
      </c>
      <c r="S256" s="20">
        <v>268.39</v>
      </c>
      <c r="T256" s="20">
        <v>79.757000000000005</v>
      </c>
      <c r="U256" s="20">
        <v>144.685</v>
      </c>
      <c r="V256" s="20">
        <v>20.253</v>
      </c>
      <c r="W256" s="20">
        <v>342.67</v>
      </c>
      <c r="X256" s="20">
        <v>7.8330000000000002</v>
      </c>
      <c r="Y256" s="20">
        <v>335.88400000000001</v>
      </c>
      <c r="Z256" s="20">
        <v>24.175000000000001</v>
      </c>
      <c r="AA256" s="21">
        <v>354.02420000000001</v>
      </c>
      <c r="AB256" s="1"/>
      <c r="AC256" s="13">
        <f t="shared" si="52"/>
        <v>0.10107383648239043</v>
      </c>
      <c r="AD256" s="13">
        <f t="shared" si="60"/>
        <v>0.24472006998250437</v>
      </c>
      <c r="AE256" s="13">
        <f t="shared" si="53"/>
        <v>0.16252210449725357</v>
      </c>
      <c r="AF256" s="13">
        <f t="shared" si="61"/>
        <v>0.7552799300174956</v>
      </c>
      <c r="AG256" s="13">
        <f t="shared" si="54"/>
        <v>0.14748448004835257</v>
      </c>
      <c r="AH256" s="13">
        <f t="shared" si="55"/>
        <v>32.008000000000003</v>
      </c>
      <c r="AI256" s="1"/>
      <c r="AJ256" s="10">
        <f t="shared" si="51"/>
        <v>44074</v>
      </c>
      <c r="AK256" s="14">
        <f t="shared" si="56"/>
        <v>0.38036750158018795</v>
      </c>
      <c r="AL256" s="14">
        <f t="shared" si="62"/>
        <v>0.14748448004835257</v>
      </c>
      <c r="AM256" s="14">
        <f t="shared" si="57"/>
        <v>0.92283868807634339</v>
      </c>
      <c r="AN256" s="1"/>
      <c r="AO256" s="15">
        <f t="shared" si="58"/>
        <v>0.40131900648218966</v>
      </c>
      <c r="AP256" s="15">
        <f t="shared" si="59"/>
        <v>0.25393382399037073</v>
      </c>
      <c r="AQ256" s="15">
        <f t="shared" si="64"/>
        <v>0.34474716952743956</v>
      </c>
      <c r="AR256" s="1"/>
      <c r="AS256" s="11">
        <f t="shared" si="65"/>
        <v>44074</v>
      </c>
      <c r="AT256" s="12">
        <f t="shared" si="65"/>
        <v>0.38036750158018795</v>
      </c>
      <c r="AU256" s="12">
        <f t="shared" si="66"/>
        <v>5.9188325004547175E-2</v>
      </c>
      <c r="AV256" s="12">
        <f t="shared" si="66"/>
        <v>0.23433995698948282</v>
      </c>
      <c r="AW256" s="12">
        <f t="shared" si="63"/>
        <v>8.6839219586157951E-2</v>
      </c>
      <c r="AX256" s="1"/>
    </row>
    <row r="257" spans="1:50" x14ac:dyDescent="0.3">
      <c r="A257" s="16" t="s">
        <v>312</v>
      </c>
      <c r="P257" s="1"/>
      <c r="Q257" s="16" t="s">
        <v>312</v>
      </c>
      <c r="R257" s="19">
        <v>44104</v>
      </c>
      <c r="S257" s="20">
        <v>268.89999999999998</v>
      </c>
      <c r="T257" s="20">
        <v>79.733999999999995</v>
      </c>
      <c r="U257" s="20">
        <v>145.71199999999999</v>
      </c>
      <c r="V257" s="20">
        <v>20.323</v>
      </c>
      <c r="W257" s="20">
        <v>342.99</v>
      </c>
      <c r="X257" s="20">
        <v>7.8330000000000002</v>
      </c>
      <c r="Y257" s="20">
        <v>336.11900000000003</v>
      </c>
      <c r="Z257" s="20">
        <v>24.166</v>
      </c>
      <c r="AA257" s="21">
        <v>353.84660000000002</v>
      </c>
      <c r="AB257" s="1"/>
      <c r="AC257" s="13">
        <f t="shared" si="52"/>
        <v>9.3384305600130446E-2</v>
      </c>
      <c r="AD257" s="13">
        <f t="shared" si="60"/>
        <v>0.24478889965311415</v>
      </c>
      <c r="AE257" s="13">
        <f t="shared" si="53"/>
        <v>6.9964630646301984E-2</v>
      </c>
      <c r="AF257" s="13">
        <f t="shared" si="61"/>
        <v>0.75521110034688577</v>
      </c>
      <c r="AG257" s="13">
        <f t="shared" si="54"/>
        <v>7.5697507108483247E-2</v>
      </c>
      <c r="AH257" s="13">
        <f t="shared" si="55"/>
        <v>31.999000000000002</v>
      </c>
      <c r="AI257" s="1"/>
      <c r="AJ257" s="10">
        <f t="shared" si="51"/>
        <v>44104</v>
      </c>
      <c r="AK257" s="14">
        <f t="shared" si="56"/>
        <v>0.19002198293527736</v>
      </c>
      <c r="AL257" s="14">
        <f t="shared" si="62"/>
        <v>7.5697507108483247E-2</v>
      </c>
      <c r="AM257" s="14">
        <f t="shared" si="57"/>
        <v>0.70981788022254333</v>
      </c>
      <c r="AN257" s="1"/>
      <c r="AO257" s="15">
        <f t="shared" si="58"/>
        <v>0.40132189530187878</v>
      </c>
      <c r="AP257" s="15">
        <f t="shared" si="59"/>
        <v>0.25488499260039632</v>
      </c>
      <c r="AQ257" s="15">
        <f t="shared" si="64"/>
        <v>0.3437931120977249</v>
      </c>
      <c r="AR257" s="1"/>
      <c r="AS257" s="11">
        <f t="shared" si="65"/>
        <v>44104</v>
      </c>
      <c r="AT257" s="12">
        <f t="shared" si="65"/>
        <v>0.19002198293527736</v>
      </c>
      <c r="AU257" s="12">
        <f t="shared" si="66"/>
        <v>3.0379067022403939E-2</v>
      </c>
      <c r="AV257" s="12">
        <f t="shared" si="66"/>
        <v>0.18092192514815195</v>
      </c>
      <c r="AW257" s="12">
        <f t="shared" si="63"/>
        <v>-2.1279009235278534E-2</v>
      </c>
      <c r="AX257" s="1"/>
    </row>
    <row r="258" spans="1:50" x14ac:dyDescent="0.3">
      <c r="A258" s="16" t="s">
        <v>313</v>
      </c>
      <c r="P258" s="1"/>
      <c r="Q258" s="16" t="s">
        <v>313</v>
      </c>
      <c r="R258" s="19">
        <v>44135</v>
      </c>
      <c r="S258" s="20">
        <v>269.27999999999997</v>
      </c>
      <c r="T258" s="20">
        <v>79.781999999999996</v>
      </c>
      <c r="U258" s="20">
        <v>146.06800000000001</v>
      </c>
      <c r="V258" s="20">
        <v>20.338000000000001</v>
      </c>
      <c r="W258" s="20">
        <v>343.49799999999999</v>
      </c>
      <c r="X258" s="20">
        <v>7.8449999999999998</v>
      </c>
      <c r="Y258" s="20">
        <v>336.79399999999998</v>
      </c>
      <c r="Z258" s="20">
        <v>24.218</v>
      </c>
      <c r="AA258" s="21">
        <v>353.87630000000001</v>
      </c>
      <c r="AB258" s="1"/>
      <c r="AC258" s="13">
        <f t="shared" si="52"/>
        <v>0.1481092743228718</v>
      </c>
      <c r="AD258" s="13">
        <f t="shared" si="60"/>
        <v>0.24467454698562202</v>
      </c>
      <c r="AE258" s="13">
        <f t="shared" si="53"/>
        <v>0.20082173277915505</v>
      </c>
      <c r="AF258" s="13">
        <f t="shared" si="61"/>
        <v>0.75532545301437792</v>
      </c>
      <c r="AG258" s="13">
        <f t="shared" si="54"/>
        <v>0.18792433588586552</v>
      </c>
      <c r="AH258" s="13">
        <f t="shared" si="55"/>
        <v>32.063000000000002</v>
      </c>
      <c r="AI258" s="1"/>
      <c r="AJ258" s="10">
        <f t="shared" si="51"/>
        <v>44135</v>
      </c>
      <c r="AK258" s="14">
        <f t="shared" si="56"/>
        <v>0.14131647452584437</v>
      </c>
      <c r="AL258" s="14">
        <f t="shared" si="62"/>
        <v>0.18792433588586552</v>
      </c>
      <c r="AM258" s="14">
        <f t="shared" si="57"/>
        <v>0.24431755792249299</v>
      </c>
      <c r="AN258" s="1"/>
      <c r="AO258" s="15">
        <f t="shared" si="58"/>
        <v>0.40188263016720566</v>
      </c>
      <c r="AP258" s="15">
        <f t="shared" si="59"/>
        <v>0.25491965606277106</v>
      </c>
      <c r="AQ258" s="15">
        <f t="shared" si="64"/>
        <v>0.34319771377002328</v>
      </c>
      <c r="AR258" s="1"/>
      <c r="AS258" s="11">
        <f t="shared" si="65"/>
        <v>44135</v>
      </c>
      <c r="AT258" s="12">
        <f t="shared" si="65"/>
        <v>0.14131647452584437</v>
      </c>
      <c r="AU258" s="12">
        <f t="shared" si="66"/>
        <v>7.5523526378237033E-2</v>
      </c>
      <c r="AV258" s="12">
        <f t="shared" si="66"/>
        <v>6.228134783569806E-2</v>
      </c>
      <c r="AW258" s="12">
        <f t="shared" si="63"/>
        <v>3.5116003119092729E-3</v>
      </c>
      <c r="AX258" s="1"/>
    </row>
    <row r="259" spans="1:50" x14ac:dyDescent="0.3">
      <c r="A259" s="16" t="s">
        <v>314</v>
      </c>
      <c r="P259" s="1"/>
      <c r="Q259" s="16" t="s">
        <v>314</v>
      </c>
      <c r="R259" s="19">
        <v>44165</v>
      </c>
      <c r="S259" s="20">
        <v>269.96699999999998</v>
      </c>
      <c r="T259" s="20">
        <v>79.873999999999995</v>
      </c>
      <c r="U259" s="20">
        <v>146.40600000000001</v>
      </c>
      <c r="V259" s="20">
        <v>20.279</v>
      </c>
      <c r="W259" s="20">
        <v>343.70299999999997</v>
      </c>
      <c r="X259" s="20">
        <v>7.86</v>
      </c>
      <c r="Y259" s="20">
        <v>336.95</v>
      </c>
      <c r="Z259" s="20">
        <v>24.253</v>
      </c>
      <c r="AA259" s="21">
        <v>355.49720000000002</v>
      </c>
      <c r="AB259" s="1"/>
      <c r="AC259" s="13">
        <f t="shared" si="52"/>
        <v>5.9680114585813904E-2</v>
      </c>
      <c r="AD259" s="13">
        <f t="shared" si="60"/>
        <v>0.24476068881761281</v>
      </c>
      <c r="AE259" s="13">
        <f t="shared" si="53"/>
        <v>4.6319114948611961E-2</v>
      </c>
      <c r="AF259" s="13">
        <f t="shared" si="61"/>
        <v>0.75523931118238719</v>
      </c>
      <c r="AG259" s="13">
        <f t="shared" si="54"/>
        <v>4.9589362423105382E-2</v>
      </c>
      <c r="AH259" s="13">
        <f t="shared" si="55"/>
        <v>32.113</v>
      </c>
      <c r="AI259" s="1"/>
      <c r="AJ259" s="10">
        <f t="shared" si="51"/>
        <v>44165</v>
      </c>
      <c r="AK259" s="14">
        <f t="shared" si="56"/>
        <v>0.2551247771836051</v>
      </c>
      <c r="AL259" s="14">
        <f t="shared" si="62"/>
        <v>4.9589362423105382E-2</v>
      </c>
      <c r="AM259" s="14">
        <f t="shared" si="57"/>
        <v>0.23139907440369814</v>
      </c>
      <c r="AN259" s="1"/>
      <c r="AO259" s="15">
        <f t="shared" si="58"/>
        <v>0.4020457220121692</v>
      </c>
      <c r="AP259" s="15">
        <f t="shared" si="59"/>
        <v>0.25388737261186373</v>
      </c>
      <c r="AQ259" s="15">
        <f t="shared" si="64"/>
        <v>0.34406690537596707</v>
      </c>
      <c r="AR259" s="1"/>
      <c r="AS259" s="11">
        <f t="shared" si="65"/>
        <v>44165</v>
      </c>
      <c r="AT259" s="12">
        <f t="shared" si="65"/>
        <v>0.2551247771836051</v>
      </c>
      <c r="AU259" s="12">
        <f t="shared" si="66"/>
        <v>1.9937191019520534E-2</v>
      </c>
      <c r="AV259" s="12">
        <f t="shared" si="66"/>
        <v>5.8749303025172089E-2</v>
      </c>
      <c r="AW259" s="12">
        <f t="shared" si="63"/>
        <v>0.17643828313891247</v>
      </c>
      <c r="AX259" s="1"/>
    </row>
    <row r="260" spans="1:50" x14ac:dyDescent="0.3">
      <c r="A260" s="16" t="s">
        <v>315</v>
      </c>
      <c r="P260" s="1"/>
      <c r="Q260" s="16" t="s">
        <v>315</v>
      </c>
      <c r="R260" s="19">
        <v>44196</v>
      </c>
      <c r="S260" s="20">
        <v>270.33999999999997</v>
      </c>
      <c r="T260" s="20">
        <v>79.725999999999999</v>
      </c>
      <c r="U260" s="20">
        <v>146.75800000000001</v>
      </c>
      <c r="V260" s="20">
        <v>20.2</v>
      </c>
      <c r="W260" s="20">
        <v>344.08699999999999</v>
      </c>
      <c r="X260" s="20">
        <v>7.8620000000000001</v>
      </c>
      <c r="Y260" s="20">
        <v>337.41199999999998</v>
      </c>
      <c r="Z260" s="20">
        <v>24.263000000000002</v>
      </c>
      <c r="AA260" s="21">
        <v>355.73480000000001</v>
      </c>
      <c r="AB260" s="1"/>
      <c r="AC260" s="13">
        <f t="shared" si="52"/>
        <v>0.11172436667705732</v>
      </c>
      <c r="AD260" s="13">
        <f t="shared" si="60"/>
        <v>0.24473151750972763</v>
      </c>
      <c r="AE260" s="13">
        <f t="shared" si="53"/>
        <v>0.13711233120641264</v>
      </c>
      <c r="AF260" s="13">
        <f t="shared" si="61"/>
        <v>0.75526848249027245</v>
      </c>
      <c r="AG260" s="13">
        <f t="shared" si="54"/>
        <v>0.13089909612066039</v>
      </c>
      <c r="AH260" s="13">
        <f t="shared" si="55"/>
        <v>32.125</v>
      </c>
      <c r="AI260" s="1"/>
      <c r="AJ260" s="10">
        <f t="shared" si="51"/>
        <v>44196</v>
      </c>
      <c r="AK260" s="14">
        <f t="shared" si="56"/>
        <v>0.138165034985754</v>
      </c>
      <c r="AL260" s="14">
        <f t="shared" si="62"/>
        <v>0.13089909612066039</v>
      </c>
      <c r="AM260" s="14">
        <f t="shared" si="57"/>
        <v>0.24042730489187863</v>
      </c>
      <c r="AN260" s="1"/>
      <c r="AO260" s="15">
        <f t="shared" si="58"/>
        <v>0.40294257833078295</v>
      </c>
      <c r="AP260" s="15">
        <f t="shared" si="59"/>
        <v>0.25336778466246895</v>
      </c>
      <c r="AQ260" s="15">
        <f t="shared" si="64"/>
        <v>0.34368963700674815</v>
      </c>
      <c r="AR260" s="1"/>
      <c r="AS260" s="11">
        <f t="shared" si="65"/>
        <v>44196</v>
      </c>
      <c r="AT260" s="12">
        <f t="shared" si="65"/>
        <v>0.138165034985754</v>
      </c>
      <c r="AU260" s="12">
        <f t="shared" si="66"/>
        <v>5.2744819292027886E-2</v>
      </c>
      <c r="AV260" s="12">
        <f t="shared" si="66"/>
        <v>6.0916533612823273E-2</v>
      </c>
      <c r="AW260" s="12">
        <f t="shared" si="63"/>
        <v>2.4503682080902839E-2</v>
      </c>
      <c r="AX260" s="1"/>
    </row>
    <row r="261" spans="1:50" x14ac:dyDescent="0.3">
      <c r="A261" s="16" t="s">
        <v>316</v>
      </c>
      <c r="P261" s="1"/>
      <c r="Q261" s="16" t="s">
        <v>316</v>
      </c>
      <c r="R261" s="19">
        <v>44227</v>
      </c>
      <c r="S261" s="20">
        <v>270.42200000000003</v>
      </c>
      <c r="T261" s="20">
        <v>79.543999999999997</v>
      </c>
      <c r="U261" s="20">
        <v>146.80199999999999</v>
      </c>
      <c r="V261" s="20">
        <v>20.204999999999998</v>
      </c>
      <c r="W261" s="20">
        <v>344.41500000000002</v>
      </c>
      <c r="X261" s="20">
        <v>7.8360000000000003</v>
      </c>
      <c r="Y261" s="20">
        <v>337.935</v>
      </c>
      <c r="Z261" s="20">
        <v>24.195</v>
      </c>
      <c r="AA261" s="21">
        <v>355.51159999999999</v>
      </c>
      <c r="AB261" s="1"/>
      <c r="AC261" s="13">
        <f t="shared" si="52"/>
        <v>9.5324728920309632E-2</v>
      </c>
      <c r="AD261" s="13">
        <f t="shared" si="60"/>
        <v>0.24463800693078583</v>
      </c>
      <c r="AE261" s="13">
        <f t="shared" si="53"/>
        <v>0.1550033786587468</v>
      </c>
      <c r="AF261" s="13">
        <f t="shared" si="61"/>
        <v>0.75536199306921425</v>
      </c>
      <c r="AG261" s="13">
        <f t="shared" si="54"/>
        <v>0.14040371273041508</v>
      </c>
      <c r="AH261" s="13">
        <f t="shared" si="55"/>
        <v>32.030999999999999</v>
      </c>
      <c r="AI261" s="1"/>
      <c r="AJ261" s="10">
        <f t="shared" si="51"/>
        <v>44227</v>
      </c>
      <c r="AK261" s="14">
        <f t="shared" si="56"/>
        <v>3.0332174299049525E-2</v>
      </c>
      <c r="AL261" s="14">
        <f t="shared" si="62"/>
        <v>0.14040371273041508</v>
      </c>
      <c r="AM261" s="14">
        <f t="shared" si="57"/>
        <v>2.9981329808243994E-2</v>
      </c>
      <c r="AN261" s="1"/>
      <c r="AO261" s="15">
        <f t="shared" si="58"/>
        <v>0.40268279191390927</v>
      </c>
      <c r="AP261" s="15">
        <f t="shared" si="59"/>
        <v>0.25401035904656544</v>
      </c>
      <c r="AQ261" s="15">
        <f t="shared" si="64"/>
        <v>0.34330684903952524</v>
      </c>
      <c r="AR261" s="1"/>
      <c r="AS261" s="11">
        <f t="shared" si="65"/>
        <v>44227</v>
      </c>
      <c r="AT261" s="12">
        <f t="shared" si="65"/>
        <v>3.0332174299049525E-2</v>
      </c>
      <c r="AU261" s="12">
        <f t="shared" si="66"/>
        <v>5.6538159037362028E-2</v>
      </c>
      <c r="AV261" s="12">
        <f t="shared" si="66"/>
        <v>7.6155683492855515E-3</v>
      </c>
      <c r="AW261" s="12">
        <f t="shared" si="63"/>
        <v>-3.3821553087598058E-2</v>
      </c>
      <c r="AX261" s="1"/>
    </row>
    <row r="262" spans="1:50" x14ac:dyDescent="0.3">
      <c r="A262" s="16" t="s">
        <v>317</v>
      </c>
      <c r="P262" s="1"/>
      <c r="Q262" s="16" t="s">
        <v>317</v>
      </c>
      <c r="R262" s="19">
        <v>44255</v>
      </c>
      <c r="S262" s="20">
        <v>270.81299999999999</v>
      </c>
      <c r="T262" s="20">
        <v>79.387</v>
      </c>
      <c r="U262" s="20">
        <v>146.673</v>
      </c>
      <c r="V262" s="20">
        <v>20.172000000000001</v>
      </c>
      <c r="W262" s="20">
        <v>345.05200000000002</v>
      </c>
      <c r="X262" s="20">
        <v>7.8040000000000003</v>
      </c>
      <c r="Y262" s="20">
        <v>338.76600000000002</v>
      </c>
      <c r="Z262" s="20">
        <v>24.114999999999998</v>
      </c>
      <c r="AA262" s="21">
        <v>356.39479999999998</v>
      </c>
      <c r="AB262" s="1"/>
      <c r="AC262" s="13">
        <f t="shared" si="52"/>
        <v>0.18495129422353429</v>
      </c>
      <c r="AD262" s="13">
        <f t="shared" si="60"/>
        <v>0.24449387512140108</v>
      </c>
      <c r="AE262" s="13">
        <f t="shared" si="53"/>
        <v>0.24590527764214443</v>
      </c>
      <c r="AF262" s="13">
        <f t="shared" si="61"/>
        <v>0.75550612487859903</v>
      </c>
      <c r="AG262" s="13">
        <f t="shared" si="54"/>
        <v>0.23100240203204284</v>
      </c>
      <c r="AH262" s="13">
        <f t="shared" si="55"/>
        <v>31.918999999999997</v>
      </c>
      <c r="AI262" s="1"/>
      <c r="AJ262" s="10">
        <f t="shared" si="51"/>
        <v>44255</v>
      </c>
      <c r="AK262" s="14">
        <f t="shared" si="56"/>
        <v>0.14458882783204127</v>
      </c>
      <c r="AL262" s="14">
        <f t="shared" si="62"/>
        <v>0.23100240203204284</v>
      </c>
      <c r="AM262" s="14">
        <f t="shared" si="57"/>
        <v>-8.7873462214404896E-2</v>
      </c>
      <c r="AN262" s="1"/>
      <c r="AO262" s="15">
        <f t="shared" si="58"/>
        <v>0.40206834872208291</v>
      </c>
      <c r="AP262" s="15">
        <f t="shared" si="59"/>
        <v>0.25409701840351695</v>
      </c>
      <c r="AQ262" s="15">
        <f t="shared" si="64"/>
        <v>0.34383463287440019</v>
      </c>
      <c r="AR262" s="1"/>
      <c r="AS262" s="11">
        <f t="shared" si="65"/>
        <v>44255</v>
      </c>
      <c r="AT262" s="12">
        <f t="shared" si="65"/>
        <v>0.14458882783204127</v>
      </c>
      <c r="AU262" s="12">
        <f t="shared" si="66"/>
        <v>9.2878754335858196E-2</v>
      </c>
      <c r="AV262" s="12">
        <f t="shared" si="66"/>
        <v>-2.2328384745474394E-2</v>
      </c>
      <c r="AW262" s="12">
        <f t="shared" si="63"/>
        <v>7.4038458241657473E-2</v>
      </c>
      <c r="AX262" s="1"/>
    </row>
    <row r="263" spans="1:50" x14ac:dyDescent="0.3">
      <c r="A263" s="16" t="s">
        <v>318</v>
      </c>
      <c r="P263" s="1"/>
      <c r="Q263" s="16" t="s">
        <v>318</v>
      </c>
      <c r="R263" s="19">
        <v>44286</v>
      </c>
      <c r="S263" s="20">
        <v>271.46100000000001</v>
      </c>
      <c r="T263" s="20">
        <v>79.125</v>
      </c>
      <c r="U263" s="20">
        <v>146.93799999999999</v>
      </c>
      <c r="V263" s="20">
        <v>20.116</v>
      </c>
      <c r="W263" s="20">
        <v>345.65300000000002</v>
      </c>
      <c r="X263" s="20">
        <v>7.76</v>
      </c>
      <c r="Y263" s="20">
        <v>339.572</v>
      </c>
      <c r="Z263" s="20">
        <v>23.991</v>
      </c>
      <c r="AA263" s="21">
        <v>357.5265</v>
      </c>
      <c r="AB263" s="1"/>
      <c r="AC263" s="13">
        <f t="shared" si="52"/>
        <v>0.17417664583889714</v>
      </c>
      <c r="AD263" s="13">
        <f t="shared" si="60"/>
        <v>0.24440175112594881</v>
      </c>
      <c r="AE263" s="13">
        <f t="shared" si="53"/>
        <v>0.2379223416753673</v>
      </c>
      <c r="AF263" s="13">
        <f t="shared" si="61"/>
        <v>0.75559824887405125</v>
      </c>
      <c r="AG263" s="13">
        <f t="shared" si="54"/>
        <v>0.2223427819861919</v>
      </c>
      <c r="AH263" s="13">
        <f t="shared" si="55"/>
        <v>31.750999999999998</v>
      </c>
      <c r="AI263" s="1"/>
      <c r="AJ263" s="10">
        <f t="shared" si="51"/>
        <v>44286</v>
      </c>
      <c r="AK263" s="14">
        <f t="shared" si="56"/>
        <v>0.23927950283037544</v>
      </c>
      <c r="AL263" s="14">
        <f t="shared" si="62"/>
        <v>0.2223427819861919</v>
      </c>
      <c r="AM263" s="14">
        <f t="shared" si="57"/>
        <v>0.18067401634928471</v>
      </c>
      <c r="AN263" s="1"/>
      <c r="AO263" s="15">
        <f t="shared" si="58"/>
        <v>0.40127646129541861</v>
      </c>
      <c r="AP263" s="15">
        <f t="shared" si="59"/>
        <v>0.25423064770932069</v>
      </c>
      <c r="AQ263" s="15">
        <f t="shared" si="64"/>
        <v>0.3444928909952607</v>
      </c>
      <c r="AR263" s="1"/>
      <c r="AS263" s="11">
        <f t="shared" si="65"/>
        <v>44286</v>
      </c>
      <c r="AT263" s="12">
        <f t="shared" si="65"/>
        <v>0.23927950283037544</v>
      </c>
      <c r="AU263" s="12">
        <f t="shared" si="66"/>
        <v>8.9220924749997835E-2</v>
      </c>
      <c r="AV263" s="12">
        <f t="shared" si="66"/>
        <v>4.5932872200723049E-2</v>
      </c>
      <c r="AW263" s="12">
        <f t="shared" si="63"/>
        <v>0.10412570587965454</v>
      </c>
      <c r="AX263" s="1"/>
    </row>
    <row r="264" spans="1:50" x14ac:dyDescent="0.3">
      <c r="A264" s="16" t="s">
        <v>319</v>
      </c>
      <c r="P264" s="1"/>
      <c r="Q264" s="16" t="s">
        <v>319</v>
      </c>
      <c r="R264" s="19">
        <v>44316</v>
      </c>
      <c r="S264" s="20">
        <v>273.66500000000002</v>
      </c>
      <c r="T264" s="20">
        <v>79.131</v>
      </c>
      <c r="U264" s="20">
        <v>149.53399999999999</v>
      </c>
      <c r="V264" s="20">
        <v>20.324999999999999</v>
      </c>
      <c r="W264" s="20">
        <v>346.37099999999998</v>
      </c>
      <c r="X264" s="20">
        <v>7.7089999999999996</v>
      </c>
      <c r="Y264" s="20">
        <v>340.387</v>
      </c>
      <c r="Z264" s="20">
        <v>23.838000000000001</v>
      </c>
      <c r="AA264" s="21">
        <v>360.24380000000002</v>
      </c>
      <c r="AB264" s="1"/>
      <c r="AC264" s="13">
        <f t="shared" si="52"/>
        <v>0.20772277399587757</v>
      </c>
      <c r="AD264" s="13">
        <f t="shared" si="60"/>
        <v>0.24436554981456238</v>
      </c>
      <c r="AE264" s="13">
        <f t="shared" si="53"/>
        <v>0.24000801008328132</v>
      </c>
      <c r="AF264" s="13">
        <f t="shared" si="61"/>
        <v>0.75563445018543762</v>
      </c>
      <c r="AG264" s="13">
        <f t="shared" si="54"/>
        <v>0.23211861061588995</v>
      </c>
      <c r="AH264" s="13">
        <f t="shared" si="55"/>
        <v>31.547000000000001</v>
      </c>
      <c r="AI264" s="1"/>
      <c r="AJ264" s="10">
        <f t="shared" si="51"/>
        <v>44316</v>
      </c>
      <c r="AK264" s="14">
        <f t="shared" si="56"/>
        <v>0.81190299895749585</v>
      </c>
      <c r="AL264" s="14">
        <f t="shared" si="62"/>
        <v>0.23211861061588995</v>
      </c>
      <c r="AM264" s="14">
        <f t="shared" si="57"/>
        <v>1.766731546638721</v>
      </c>
      <c r="AN264" s="1"/>
      <c r="AO264" s="15">
        <f t="shared" si="58"/>
        <v>0.39866803149208274</v>
      </c>
      <c r="AP264" s="15">
        <f t="shared" si="59"/>
        <v>0.25685256094324599</v>
      </c>
      <c r="AQ264" s="15">
        <f t="shared" si="64"/>
        <v>0.34447940756467132</v>
      </c>
      <c r="AR264" s="1"/>
      <c r="AS264" s="11">
        <f t="shared" si="65"/>
        <v>44316</v>
      </c>
      <c r="AT264" s="12">
        <f t="shared" si="65"/>
        <v>0.81190299895749585</v>
      </c>
      <c r="AU264" s="12">
        <f t="shared" si="66"/>
        <v>9.2538269566914105E-2</v>
      </c>
      <c r="AV264" s="12">
        <f t="shared" si="66"/>
        <v>0.45378952225337732</v>
      </c>
      <c r="AW264" s="12">
        <f t="shared" si="63"/>
        <v>0.26557520713720439</v>
      </c>
      <c r="AX264" s="1"/>
    </row>
    <row r="265" spans="1:50" x14ac:dyDescent="0.3">
      <c r="A265" s="16" t="s">
        <v>320</v>
      </c>
      <c r="P265" s="1"/>
      <c r="Q265" s="16" t="s">
        <v>320</v>
      </c>
      <c r="R265" s="19">
        <v>44347</v>
      </c>
      <c r="S265" s="20">
        <v>275.49400000000003</v>
      </c>
      <c r="T265" s="20">
        <v>79.052999999999997</v>
      </c>
      <c r="U265" s="20">
        <v>151.91</v>
      </c>
      <c r="V265" s="20">
        <v>20.472999999999999</v>
      </c>
      <c r="W265" s="20">
        <v>347.29700000000003</v>
      </c>
      <c r="X265" s="20">
        <v>7.6639999999999997</v>
      </c>
      <c r="Y265" s="20">
        <v>341.41300000000001</v>
      </c>
      <c r="Z265" s="20">
        <v>23.713000000000001</v>
      </c>
      <c r="AA265" s="21">
        <v>361.74610000000001</v>
      </c>
      <c r="AB265" s="1"/>
      <c r="AC265" s="13">
        <f t="shared" si="52"/>
        <v>0.26734339768630377</v>
      </c>
      <c r="AD265" s="13">
        <f t="shared" si="60"/>
        <v>0.24425534627274753</v>
      </c>
      <c r="AE265" s="13">
        <f t="shared" si="53"/>
        <v>0.30142161715929205</v>
      </c>
      <c r="AF265" s="13">
        <f t="shared" si="61"/>
        <v>0.75574465372725241</v>
      </c>
      <c r="AG265" s="13">
        <f t="shared" si="54"/>
        <v>0.29309782986155858</v>
      </c>
      <c r="AH265" s="13">
        <f t="shared" si="55"/>
        <v>31.377000000000002</v>
      </c>
      <c r="AI265" s="1"/>
      <c r="AJ265" s="10">
        <f t="shared" ref="AJ265:AJ298" si="67">R265</f>
        <v>44347</v>
      </c>
      <c r="AK265" s="14">
        <f t="shared" si="56"/>
        <v>0.66833537354064554</v>
      </c>
      <c r="AL265" s="14">
        <f t="shared" si="62"/>
        <v>0.29309782986155858</v>
      </c>
      <c r="AM265" s="14">
        <f t="shared" si="57"/>
        <v>1.5889362954244552</v>
      </c>
      <c r="AN265" s="1"/>
      <c r="AO265" s="15">
        <f t="shared" si="58"/>
        <v>0.39691093317141668</v>
      </c>
      <c r="AP265" s="15">
        <f t="shared" si="59"/>
        <v>0.25897815389675283</v>
      </c>
      <c r="AQ265" s="15">
        <f t="shared" si="64"/>
        <v>0.34411091293183049</v>
      </c>
      <c r="AR265" s="1"/>
      <c r="AS265" s="11">
        <f t="shared" si="65"/>
        <v>44347</v>
      </c>
      <c r="AT265" s="12">
        <f t="shared" si="65"/>
        <v>0.66833537354064554</v>
      </c>
      <c r="AU265" s="12">
        <f t="shared" si="66"/>
        <v>0.11633373316086833</v>
      </c>
      <c r="AV265" s="12">
        <f t="shared" si="66"/>
        <v>0.41149978844857088</v>
      </c>
      <c r="AW265" s="12">
        <f t="shared" si="63"/>
        <v>0.14050185193120629</v>
      </c>
      <c r="AX265" s="1"/>
    </row>
    <row r="266" spans="1:50" x14ac:dyDescent="0.3">
      <c r="A266" s="16" t="s">
        <v>321</v>
      </c>
      <c r="P266" s="1"/>
      <c r="Q266" s="16" t="s">
        <v>321</v>
      </c>
      <c r="R266" s="19">
        <v>44377</v>
      </c>
      <c r="S266" s="20">
        <v>277.58499999999998</v>
      </c>
      <c r="T266" s="20">
        <v>78.986000000000004</v>
      </c>
      <c r="U266" s="20">
        <v>154.744</v>
      </c>
      <c r="V266" s="20">
        <v>20.693999999999999</v>
      </c>
      <c r="W266" s="20">
        <v>348.11200000000002</v>
      </c>
      <c r="X266" s="20">
        <v>7.6109999999999998</v>
      </c>
      <c r="Y266" s="20">
        <v>342.48700000000002</v>
      </c>
      <c r="Z266" s="20">
        <v>23.574999999999999</v>
      </c>
      <c r="AA266" s="21">
        <v>363.5301</v>
      </c>
      <c r="AB266" s="1"/>
      <c r="AC266" s="13">
        <f t="shared" ref="AC266:AC298" si="68">(W266/W265 - 1)*100</f>
        <v>0.23466946158474666</v>
      </c>
      <c r="AD266" s="13">
        <f t="shared" si="60"/>
        <v>0.24405181812351695</v>
      </c>
      <c r="AE266" s="13">
        <f t="shared" ref="AE266:AE298" si="69">(Y266/Y265-1)*100</f>
        <v>0.31457501618274986</v>
      </c>
      <c r="AF266" s="13">
        <f t="shared" si="61"/>
        <v>0.75594818187648305</v>
      </c>
      <c r="AG266" s="13">
        <f t="shared" ref="AG266:AG298" si="70">AC266*AD266+AE266*AF266</f>
        <v>0.29507392030493923</v>
      </c>
      <c r="AH266" s="13">
        <f t="shared" ref="AH266:AH296" si="71">X266+Z266</f>
        <v>31.186</v>
      </c>
      <c r="AI266" s="1"/>
      <c r="AJ266" s="10">
        <f t="shared" si="67"/>
        <v>44377</v>
      </c>
      <c r="AK266" s="14">
        <f t="shared" ref="AK266:AK298" si="72">(S266-S265)/S265*100</f>
        <v>0.75900019601151059</v>
      </c>
      <c r="AL266" s="14">
        <f t="shared" si="62"/>
        <v>0.29507392030493923</v>
      </c>
      <c r="AM266" s="14">
        <f t="shared" ref="AM266:AM298" si="73">(U266-U265)/U265*100</f>
        <v>1.8655783029425339</v>
      </c>
      <c r="AN266" s="1"/>
      <c r="AO266" s="15">
        <f t="shared" ref="AO266:AO296" si="74">AH266/T266</f>
        <v>0.39482946344921882</v>
      </c>
      <c r="AP266" s="15">
        <f t="shared" ref="AP266:AP298" si="75">V266/T266</f>
        <v>0.26199579672346995</v>
      </c>
      <c r="AQ266" s="15">
        <f t="shared" si="64"/>
        <v>0.34317473982731128</v>
      </c>
      <c r="AR266" s="1"/>
      <c r="AS266" s="11">
        <f t="shared" si="65"/>
        <v>44377</v>
      </c>
      <c r="AT266" s="12">
        <f t="shared" si="65"/>
        <v>0.75900019601151059</v>
      </c>
      <c r="AU266" s="12">
        <f t="shared" si="66"/>
        <v>0.11650387763185671</v>
      </c>
      <c r="AV266" s="12">
        <f t="shared" si="66"/>
        <v>0.48877367382944814</v>
      </c>
      <c r="AW266" s="12">
        <f t="shared" si="63"/>
        <v>0.15372264455020579</v>
      </c>
      <c r="AX266" s="1"/>
    </row>
    <row r="267" spans="1:50" x14ac:dyDescent="0.3">
      <c r="A267" s="16" t="s">
        <v>322</v>
      </c>
      <c r="P267" s="1"/>
      <c r="Q267" s="16" t="s">
        <v>322</v>
      </c>
      <c r="R267" s="19">
        <v>44408</v>
      </c>
      <c r="S267" s="20">
        <v>278.61200000000002</v>
      </c>
      <c r="T267" s="20">
        <v>78.87</v>
      </c>
      <c r="U267" s="20">
        <v>155.262</v>
      </c>
      <c r="V267" s="20">
        <v>20.672999999999998</v>
      </c>
      <c r="W267" s="20">
        <v>348.90899999999999</v>
      </c>
      <c r="X267" s="20">
        <v>7.5890000000000004</v>
      </c>
      <c r="Y267" s="20">
        <v>343.51299999999998</v>
      </c>
      <c r="Z267" s="20">
        <v>23.533000000000001</v>
      </c>
      <c r="AA267" s="21">
        <v>365.34179999999998</v>
      </c>
      <c r="AB267" s="1"/>
      <c r="AC267" s="13">
        <f t="shared" si="68"/>
        <v>0.22894930367236555</v>
      </c>
      <c r="AD267" s="13">
        <f t="shared" ref="AD267:AD298" si="76">$X267/($X267+$Z267)</f>
        <v>0.24384679647837543</v>
      </c>
      <c r="AE267" s="13">
        <f t="shared" si="69"/>
        <v>0.29957341446535946</v>
      </c>
      <c r="AF267" s="13">
        <f t="shared" ref="AF267:AF298" si="77">$Z267/($X267+$Z267)</f>
        <v>0.75615320352162463</v>
      </c>
      <c r="AG267" s="13">
        <f t="shared" si="70"/>
        <v>0.28235195129435403</v>
      </c>
      <c r="AH267" s="13">
        <f t="shared" si="71"/>
        <v>31.122</v>
      </c>
      <c r="AI267" s="1"/>
      <c r="AJ267" s="10">
        <f t="shared" si="67"/>
        <v>44408</v>
      </c>
      <c r="AK267" s="14">
        <f t="shared" si="72"/>
        <v>0.36997676387414441</v>
      </c>
      <c r="AL267" s="14">
        <f t="shared" ref="AL267:AL298" si="78">AG267</f>
        <v>0.28235195129435403</v>
      </c>
      <c r="AM267" s="14">
        <f t="shared" si="73"/>
        <v>0.33474641989350196</v>
      </c>
      <c r="AN267" s="1"/>
      <c r="AO267" s="15">
        <f t="shared" si="74"/>
        <v>0.39459870673259795</v>
      </c>
      <c r="AP267" s="15">
        <f t="shared" si="75"/>
        <v>0.26211487257512356</v>
      </c>
      <c r="AQ267" s="15">
        <f t="shared" si="64"/>
        <v>0.34328642069227855</v>
      </c>
      <c r="AR267" s="1"/>
      <c r="AS267" s="11">
        <f t="shared" si="65"/>
        <v>44408</v>
      </c>
      <c r="AT267" s="12">
        <f t="shared" si="65"/>
        <v>0.36997676387414441</v>
      </c>
      <c r="AU267" s="12">
        <f t="shared" si="66"/>
        <v>0.11141571482417759</v>
      </c>
      <c r="AV267" s="12">
        <f t="shared" si="66"/>
        <v>8.7742015195364065E-2</v>
      </c>
      <c r="AW267" s="12">
        <f t="shared" ref="AW267:AW298" si="79">AT267-AU267-AV267</f>
        <v>0.17081903385460273</v>
      </c>
      <c r="AX267" s="1"/>
    </row>
    <row r="268" spans="1:50" x14ac:dyDescent="0.3">
      <c r="A268" s="16" t="s">
        <v>323</v>
      </c>
      <c r="P268" s="1"/>
      <c r="Q268" s="16" t="s">
        <v>323</v>
      </c>
      <c r="R268" s="19">
        <v>44439</v>
      </c>
      <c r="S268" s="20">
        <v>278.99299999999999</v>
      </c>
      <c r="T268" s="20">
        <v>78.808999999999997</v>
      </c>
      <c r="U268" s="20">
        <v>155.58799999999999</v>
      </c>
      <c r="V268" s="20">
        <v>20.724</v>
      </c>
      <c r="W268" s="20">
        <v>350.04399999999998</v>
      </c>
      <c r="X268" s="20">
        <v>7.6</v>
      </c>
      <c r="Y268" s="20">
        <v>344.51</v>
      </c>
      <c r="Z268" s="20">
        <v>23.555</v>
      </c>
      <c r="AA268" s="21">
        <v>364.81810000000002</v>
      </c>
      <c r="AB268" s="1"/>
      <c r="AC268" s="13">
        <f t="shared" si="68"/>
        <v>0.32529971998429552</v>
      </c>
      <c r="AD268" s="13">
        <f t="shared" si="76"/>
        <v>0.24394158241052799</v>
      </c>
      <c r="AE268" s="13">
        <f t="shared" si="69"/>
        <v>0.29023646848882478</v>
      </c>
      <c r="AF268" s="13">
        <f t="shared" si="77"/>
        <v>0.75605841758947201</v>
      </c>
      <c r="AG268" s="13">
        <f t="shared" si="70"/>
        <v>0.29878985354308824</v>
      </c>
      <c r="AH268" s="13">
        <f t="shared" si="71"/>
        <v>31.155000000000001</v>
      </c>
      <c r="AI268" s="1"/>
      <c r="AJ268" s="10">
        <f t="shared" si="67"/>
        <v>44439</v>
      </c>
      <c r="AK268" s="14">
        <f t="shared" si="72"/>
        <v>0.13674931445880717</v>
      </c>
      <c r="AL268" s="14">
        <f t="shared" si="78"/>
        <v>0.29878985354308824</v>
      </c>
      <c r="AM268" s="14">
        <f t="shared" si="73"/>
        <v>0.2099676675554826</v>
      </c>
      <c r="AN268" s="1"/>
      <c r="AO268" s="15">
        <f t="shared" si="74"/>
        <v>0.39532286921544496</v>
      </c>
      <c r="AP268" s="15">
        <f t="shared" si="75"/>
        <v>0.26296488979685062</v>
      </c>
      <c r="AQ268" s="15">
        <f t="shared" si="64"/>
        <v>0.34171224098770447</v>
      </c>
      <c r="AR268" s="1"/>
      <c r="AS268" s="11">
        <f t="shared" si="65"/>
        <v>44439</v>
      </c>
      <c r="AT268" s="12">
        <f t="shared" si="65"/>
        <v>0.13674931445880717</v>
      </c>
      <c r="AU268" s="12">
        <f t="shared" si="66"/>
        <v>0.11811846219511622</v>
      </c>
      <c r="AV268" s="12">
        <f t="shared" si="66"/>
        <v>5.5214124559629249E-2</v>
      </c>
      <c r="AW268" s="12">
        <f t="shared" si="79"/>
        <v>-3.6583272295938302E-2</v>
      </c>
      <c r="AX268" s="1"/>
    </row>
    <row r="269" spans="1:50" x14ac:dyDescent="0.3">
      <c r="A269" s="16" t="s">
        <v>324</v>
      </c>
      <c r="P269" s="1"/>
      <c r="Q269" s="16" t="s">
        <v>324</v>
      </c>
      <c r="R269" s="19">
        <v>44469</v>
      </c>
      <c r="S269" s="20">
        <v>279.70999999999998</v>
      </c>
      <c r="T269" s="20">
        <v>78.700999999999993</v>
      </c>
      <c r="U269" s="20">
        <v>156.316</v>
      </c>
      <c r="V269" s="20">
        <v>20.686</v>
      </c>
      <c r="W269" s="20">
        <v>351.35399999999998</v>
      </c>
      <c r="X269" s="20">
        <v>7.6130000000000004</v>
      </c>
      <c r="Y269" s="20">
        <v>345.85700000000003</v>
      </c>
      <c r="Z269" s="20">
        <v>23.594000000000001</v>
      </c>
      <c r="AA269" s="21">
        <v>364.65480000000002</v>
      </c>
      <c r="AB269" s="1"/>
      <c r="AC269" s="13">
        <f t="shared" si="68"/>
        <v>0.37423866713899301</v>
      </c>
      <c r="AD269" s="13">
        <f t="shared" si="76"/>
        <v>0.24395167750825136</v>
      </c>
      <c r="AE269" s="13">
        <f t="shared" si="69"/>
        <v>0.39099010188383687</v>
      </c>
      <c r="AF269" s="13">
        <f t="shared" si="77"/>
        <v>0.75604832249174869</v>
      </c>
      <c r="AG269" s="13">
        <f t="shared" si="70"/>
        <v>0.38690356127716224</v>
      </c>
      <c r="AH269" s="13">
        <f t="shared" si="71"/>
        <v>31.207000000000001</v>
      </c>
      <c r="AI269" s="1"/>
      <c r="AJ269" s="10">
        <f t="shared" si="67"/>
        <v>44469</v>
      </c>
      <c r="AK269" s="14">
        <f t="shared" si="72"/>
        <v>0.25699569523249133</v>
      </c>
      <c r="AL269" s="14">
        <f t="shared" si="78"/>
        <v>0.38690356127716224</v>
      </c>
      <c r="AM269" s="14">
        <f t="shared" si="73"/>
        <v>0.46790240892614382</v>
      </c>
      <c r="AN269" s="1"/>
      <c r="AO269" s="15">
        <f t="shared" si="74"/>
        <v>0.39652609242576337</v>
      </c>
      <c r="AP269" s="15">
        <f t="shared" si="75"/>
        <v>0.26284291178002822</v>
      </c>
      <c r="AQ269" s="15">
        <f t="shared" si="64"/>
        <v>0.34063099579420841</v>
      </c>
      <c r="AR269" s="1"/>
      <c r="AS269" s="11">
        <f t="shared" si="65"/>
        <v>44469</v>
      </c>
      <c r="AT269" s="12">
        <f t="shared" si="65"/>
        <v>0.25699569523249133</v>
      </c>
      <c r="AU269" s="12">
        <f t="shared" si="66"/>
        <v>0.15341735729884504</v>
      </c>
      <c r="AV269" s="12">
        <f t="shared" si="66"/>
        <v>0.12298483159103711</v>
      </c>
      <c r="AW269" s="12">
        <f t="shared" si="79"/>
        <v>-1.9406493657390819E-2</v>
      </c>
      <c r="AX269" s="1"/>
    </row>
    <row r="270" spans="1:50" x14ac:dyDescent="0.3">
      <c r="A270" s="16" t="s">
        <v>325</v>
      </c>
      <c r="P270" s="1"/>
      <c r="Q270" s="16" t="s">
        <v>325</v>
      </c>
      <c r="R270" s="19">
        <v>44500</v>
      </c>
      <c r="S270" s="20">
        <v>281.62299999999999</v>
      </c>
      <c r="T270" s="20">
        <v>78.536000000000001</v>
      </c>
      <c r="U270" s="20">
        <v>158.45099999999999</v>
      </c>
      <c r="V270" s="20">
        <v>20.754999999999999</v>
      </c>
      <c r="W270" s="20">
        <v>352.774</v>
      </c>
      <c r="X270" s="20">
        <v>7.585</v>
      </c>
      <c r="Y270" s="20">
        <v>347.36</v>
      </c>
      <c r="Z270" s="20">
        <v>23.513999999999999</v>
      </c>
      <c r="AA270" s="21">
        <v>366.3107</v>
      </c>
      <c r="AB270" s="1"/>
      <c r="AC270" s="13">
        <f t="shared" si="68"/>
        <v>0.40415079947859756</v>
      </c>
      <c r="AD270" s="13">
        <f t="shared" si="76"/>
        <v>0.24389851763722306</v>
      </c>
      <c r="AE270" s="13">
        <f t="shared" si="69"/>
        <v>0.43457267020763357</v>
      </c>
      <c r="AF270" s="13">
        <f t="shared" si="77"/>
        <v>0.75610148236277697</v>
      </c>
      <c r="AG270" s="13">
        <f t="shared" si="70"/>
        <v>0.42715282103307045</v>
      </c>
      <c r="AH270" s="13">
        <f t="shared" si="71"/>
        <v>31.099</v>
      </c>
      <c r="AI270" s="1"/>
      <c r="AJ270" s="10">
        <f t="shared" si="67"/>
        <v>44500</v>
      </c>
      <c r="AK270" s="14">
        <f t="shared" si="72"/>
        <v>0.68392263415680921</v>
      </c>
      <c r="AL270" s="14">
        <f t="shared" si="78"/>
        <v>0.42715282103307045</v>
      </c>
      <c r="AM270" s="14">
        <f t="shared" si="73"/>
        <v>1.3658230763325512</v>
      </c>
      <c r="AN270" s="1"/>
      <c r="AO270" s="15">
        <f t="shared" si="74"/>
        <v>0.39598400733421613</v>
      </c>
      <c r="AP270" s="15">
        <f t="shared" si="75"/>
        <v>0.26427370887236423</v>
      </c>
      <c r="AQ270" s="15">
        <f t="shared" si="64"/>
        <v>0.33974228379341964</v>
      </c>
      <c r="AR270" s="1"/>
      <c r="AS270" s="11">
        <f t="shared" si="65"/>
        <v>44500</v>
      </c>
      <c r="AT270" s="12">
        <f t="shared" si="65"/>
        <v>0.68392263415680921</v>
      </c>
      <c r="AU270" s="12">
        <f t="shared" si="66"/>
        <v>0.16914568581679049</v>
      </c>
      <c r="AV270" s="12">
        <f t="shared" si="66"/>
        <v>0.36095113004586554</v>
      </c>
      <c r="AW270" s="12">
        <f t="shared" si="79"/>
        <v>0.1538258182941532</v>
      </c>
      <c r="AX270" s="1"/>
    </row>
    <row r="271" spans="1:50" x14ac:dyDescent="0.3">
      <c r="A271" s="16" t="s">
        <v>326</v>
      </c>
      <c r="P271" s="1"/>
      <c r="Q271" s="16" t="s">
        <v>326</v>
      </c>
      <c r="R271" s="19">
        <v>44530</v>
      </c>
      <c r="S271" s="20">
        <v>283.39299999999997</v>
      </c>
      <c r="T271" s="20">
        <v>78.468000000000004</v>
      </c>
      <c r="U271" s="20">
        <v>160.28299999999999</v>
      </c>
      <c r="V271" s="20">
        <v>20.768000000000001</v>
      </c>
      <c r="W271" s="20">
        <v>354.16800000000001</v>
      </c>
      <c r="X271" s="20">
        <v>7.5830000000000002</v>
      </c>
      <c r="Y271" s="20">
        <v>348.84500000000003</v>
      </c>
      <c r="Z271" s="20">
        <v>23.509</v>
      </c>
      <c r="AA271" s="21">
        <v>367.76459999999997</v>
      </c>
      <c r="AB271" s="1"/>
      <c r="AC271" s="13">
        <f t="shared" si="68"/>
        <v>0.39515383786787872</v>
      </c>
      <c r="AD271" s="13">
        <f t="shared" si="76"/>
        <v>0.24388910330631675</v>
      </c>
      <c r="AE271" s="13">
        <f t="shared" si="69"/>
        <v>0.42751036388761765</v>
      </c>
      <c r="AF271" s="13">
        <f t="shared" si="77"/>
        <v>0.75611089669368325</v>
      </c>
      <c r="AG271" s="13">
        <f t="shared" si="70"/>
        <v>0.41961895977055597</v>
      </c>
      <c r="AH271" s="13">
        <f t="shared" si="71"/>
        <v>31.091999999999999</v>
      </c>
      <c r="AI271" s="1"/>
      <c r="AJ271" s="10">
        <f t="shared" si="67"/>
        <v>44530</v>
      </c>
      <c r="AK271" s="14">
        <f t="shared" si="72"/>
        <v>0.62849980292802143</v>
      </c>
      <c r="AL271" s="14">
        <f t="shared" si="78"/>
        <v>0.41961895977055597</v>
      </c>
      <c r="AM271" s="14">
        <f t="shared" si="73"/>
        <v>1.1561933973278766</v>
      </c>
      <c r="AN271" s="1"/>
      <c r="AO271" s="15">
        <f t="shared" si="74"/>
        <v>0.39623795687413976</v>
      </c>
      <c r="AP271" s="15">
        <f t="shared" si="75"/>
        <v>0.26466839985726665</v>
      </c>
      <c r="AQ271" s="15">
        <f t="shared" si="64"/>
        <v>0.33909364326859359</v>
      </c>
      <c r="AR271" s="1"/>
      <c r="AS271" s="11">
        <f t="shared" si="65"/>
        <v>44530</v>
      </c>
      <c r="AT271" s="12">
        <f t="shared" si="65"/>
        <v>0.62849980292802143</v>
      </c>
      <c r="AU271" s="12">
        <f t="shared" si="66"/>
        <v>0.16626895928513694</v>
      </c>
      <c r="AV271" s="12">
        <f t="shared" si="66"/>
        <v>0.30600785639630601</v>
      </c>
      <c r="AW271" s="12">
        <f t="shared" si="79"/>
        <v>0.15622298724657846</v>
      </c>
      <c r="AX271" s="1"/>
    </row>
    <row r="272" spans="1:50" x14ac:dyDescent="0.3">
      <c r="A272" s="16" t="s">
        <v>327</v>
      </c>
      <c r="P272" s="1"/>
      <c r="Q272" s="16" t="s">
        <v>327</v>
      </c>
      <c r="R272" s="19">
        <v>44561</v>
      </c>
      <c r="S272" s="20">
        <v>285.221</v>
      </c>
      <c r="T272" s="20">
        <v>79.281999999999996</v>
      </c>
      <c r="U272" s="20">
        <v>162.536</v>
      </c>
      <c r="V272" s="20">
        <v>21.699000000000002</v>
      </c>
      <c r="W272" s="20">
        <v>355.50900000000001</v>
      </c>
      <c r="X272" s="20">
        <v>7.3979999999999997</v>
      </c>
      <c r="Y272" s="20">
        <v>350.17899999999997</v>
      </c>
      <c r="Z272" s="20">
        <v>24.251000000000001</v>
      </c>
      <c r="AA272" s="21">
        <v>369.02030000000002</v>
      </c>
      <c r="AB272" s="1"/>
      <c r="AC272" s="13">
        <f t="shared" si="68"/>
        <v>0.37863386867249549</v>
      </c>
      <c r="AD272" s="13">
        <f t="shared" si="76"/>
        <v>0.23375146134159056</v>
      </c>
      <c r="AE272" s="13">
        <f t="shared" si="69"/>
        <v>0.38240479295961194</v>
      </c>
      <c r="AF272" s="13">
        <f t="shared" si="77"/>
        <v>0.76624853865840947</v>
      </c>
      <c r="AG272" s="13">
        <f t="shared" si="70"/>
        <v>0.38152333389688997</v>
      </c>
      <c r="AH272" s="13">
        <f t="shared" si="71"/>
        <v>31.649000000000001</v>
      </c>
      <c r="AI272" s="1"/>
      <c r="AJ272" s="10">
        <f t="shared" si="67"/>
        <v>44561</v>
      </c>
      <c r="AK272" s="14">
        <f t="shared" si="72"/>
        <v>0.6450406326197301</v>
      </c>
      <c r="AL272" s="14">
        <f t="shared" si="78"/>
        <v>0.38152333389688997</v>
      </c>
      <c r="AM272" s="14">
        <f t="shared" si="73"/>
        <v>1.4056387764142264</v>
      </c>
      <c r="AN272" s="1"/>
      <c r="AO272" s="15">
        <f t="shared" si="74"/>
        <v>0.39919527761660911</v>
      </c>
      <c r="AP272" s="15">
        <f t="shared" si="75"/>
        <v>0.27369390277742744</v>
      </c>
      <c r="AQ272" s="15">
        <f t="shared" si="64"/>
        <v>0.32711081960596344</v>
      </c>
      <c r="AR272" s="1"/>
      <c r="AS272" s="11">
        <f t="shared" si="65"/>
        <v>44561</v>
      </c>
      <c r="AT272" s="12">
        <f t="shared" si="65"/>
        <v>0.6450406326197301</v>
      </c>
      <c r="AU272" s="12">
        <f t="shared" si="66"/>
        <v>0.15230231319218324</v>
      </c>
      <c r="AV272" s="12">
        <f t="shared" si="66"/>
        <v>0.38471476261209736</v>
      </c>
      <c r="AW272" s="12">
        <f t="shared" si="79"/>
        <v>0.10802355681544951</v>
      </c>
      <c r="AX272" s="1"/>
    </row>
    <row r="273" spans="1:50" x14ac:dyDescent="0.3">
      <c r="A273" s="16" t="s">
        <v>328</v>
      </c>
      <c r="P273" s="1"/>
      <c r="Q273" s="16" t="s">
        <v>328</v>
      </c>
      <c r="R273" s="19">
        <v>44592</v>
      </c>
      <c r="S273" s="20">
        <v>286.81099999999998</v>
      </c>
      <c r="T273" s="20">
        <v>79.198999999999998</v>
      </c>
      <c r="U273" s="20">
        <v>164.08699999999999</v>
      </c>
      <c r="V273" s="20">
        <v>21.803999999999998</v>
      </c>
      <c r="W273" s="20">
        <v>357.322</v>
      </c>
      <c r="X273" s="20">
        <v>7.3739999999999997</v>
      </c>
      <c r="Y273" s="20">
        <v>351.71899999999999</v>
      </c>
      <c r="Z273" s="20">
        <v>24.151</v>
      </c>
      <c r="AA273" s="21">
        <v>370.37009999999998</v>
      </c>
      <c r="AB273" s="1"/>
      <c r="AC273" s="13">
        <f t="shared" si="68"/>
        <v>0.50997302459290239</v>
      </c>
      <c r="AD273" s="13">
        <f t="shared" si="76"/>
        <v>0.23390959555908009</v>
      </c>
      <c r="AE273" s="13">
        <f t="shared" si="69"/>
        <v>0.43977508645578478</v>
      </c>
      <c r="AF273" s="13">
        <f t="shared" si="77"/>
        <v>0.76609040444091991</v>
      </c>
      <c r="AG273" s="13">
        <f t="shared" si="70"/>
        <v>0.4561950577745193</v>
      </c>
      <c r="AH273" s="13">
        <f t="shared" si="71"/>
        <v>31.524999999999999</v>
      </c>
      <c r="AI273" s="1"/>
      <c r="AJ273" s="10">
        <f t="shared" si="67"/>
        <v>44592</v>
      </c>
      <c r="AK273" s="14">
        <f t="shared" si="72"/>
        <v>0.55746245893534307</v>
      </c>
      <c r="AL273" s="14">
        <f t="shared" si="78"/>
        <v>0.4561950577745193</v>
      </c>
      <c r="AM273" s="14">
        <f t="shared" si="73"/>
        <v>0.95425013535462155</v>
      </c>
      <c r="AN273" s="1"/>
      <c r="AO273" s="15">
        <f t="shared" si="74"/>
        <v>0.39804795515094887</v>
      </c>
      <c r="AP273" s="15">
        <f t="shared" si="75"/>
        <v>0.27530650639528276</v>
      </c>
      <c r="AQ273" s="15">
        <f t="shared" si="64"/>
        <v>0.32664553845376831</v>
      </c>
      <c r="AR273" s="1"/>
      <c r="AS273" s="11">
        <f t="shared" si="65"/>
        <v>44592</v>
      </c>
      <c r="AT273" s="12">
        <f t="shared" si="65"/>
        <v>0.55746245893534307</v>
      </c>
      <c r="AU273" s="12">
        <f t="shared" si="66"/>
        <v>0.18158750989711639</v>
      </c>
      <c r="AV273" s="12">
        <f t="shared" si="66"/>
        <v>0.26271127099170655</v>
      </c>
      <c r="AW273" s="12">
        <f t="shared" si="79"/>
        <v>0.11316367804652017</v>
      </c>
      <c r="AX273" s="1"/>
    </row>
    <row r="274" spans="1:50" x14ac:dyDescent="0.3">
      <c r="A274" s="16" t="s">
        <v>329</v>
      </c>
      <c r="P274" s="1"/>
      <c r="Q274" s="16" t="s">
        <v>329</v>
      </c>
      <c r="R274" s="19">
        <v>44620</v>
      </c>
      <c r="S274" s="20">
        <v>288.28699999999998</v>
      </c>
      <c r="T274" s="20">
        <v>79.048000000000002</v>
      </c>
      <c r="U274" s="20">
        <v>164.96100000000001</v>
      </c>
      <c r="V274" s="20">
        <v>21.815000000000001</v>
      </c>
      <c r="W274" s="20">
        <v>359.38</v>
      </c>
      <c r="X274" s="20">
        <v>7.3449999999999998</v>
      </c>
      <c r="Y274" s="20">
        <v>353.29500000000002</v>
      </c>
      <c r="Z274" s="20">
        <v>24.035</v>
      </c>
      <c r="AA274" s="21">
        <v>372.54469999999998</v>
      </c>
      <c r="AB274" s="1"/>
      <c r="AC274" s="13">
        <f t="shared" si="68"/>
        <v>0.57595110292676388</v>
      </c>
      <c r="AD274" s="13">
        <f t="shared" si="76"/>
        <v>0.23406628425748885</v>
      </c>
      <c r="AE274" s="13">
        <f t="shared" si="69"/>
        <v>0.44808497692760962</v>
      </c>
      <c r="AF274" s="13">
        <f t="shared" si="77"/>
        <v>0.76593371574251123</v>
      </c>
      <c r="AG274" s="13">
        <f t="shared" si="70"/>
        <v>0.47801412592263159</v>
      </c>
      <c r="AH274" s="13">
        <f t="shared" si="71"/>
        <v>31.38</v>
      </c>
      <c r="AI274" s="1"/>
      <c r="AJ274" s="10">
        <f t="shared" si="67"/>
        <v>44620</v>
      </c>
      <c r="AK274" s="14">
        <f t="shared" si="72"/>
        <v>0.51462461342138177</v>
      </c>
      <c r="AL274" s="14">
        <f t="shared" si="78"/>
        <v>0.47801412592263159</v>
      </c>
      <c r="AM274" s="14">
        <f t="shared" si="73"/>
        <v>0.53264426797980557</v>
      </c>
      <c r="AN274" s="1"/>
      <c r="AO274" s="15">
        <f t="shared" si="74"/>
        <v>0.39697399048679283</v>
      </c>
      <c r="AP274" s="15">
        <f t="shared" si="75"/>
        <v>0.27597156158283576</v>
      </c>
      <c r="AQ274" s="15">
        <f t="shared" si="64"/>
        <v>0.32705444793037142</v>
      </c>
      <c r="AR274" s="1"/>
      <c r="AS274" s="11">
        <f t="shared" si="65"/>
        <v>44620</v>
      </c>
      <c r="AT274" s="12">
        <f t="shared" si="65"/>
        <v>0.51462461342138177</v>
      </c>
      <c r="AU274" s="12">
        <f t="shared" si="66"/>
        <v>0.18975917507656334</v>
      </c>
      <c r="AV274" s="12">
        <f t="shared" si="66"/>
        <v>0.14699467040253339</v>
      </c>
      <c r="AW274" s="12">
        <f t="shared" si="79"/>
        <v>0.17787076794228501</v>
      </c>
      <c r="AX274" s="1"/>
    </row>
    <row r="275" spans="1:50" x14ac:dyDescent="0.3">
      <c r="A275" s="16" t="s">
        <v>330</v>
      </c>
      <c r="P275" s="1"/>
      <c r="Q275" s="16" t="s">
        <v>330</v>
      </c>
      <c r="R275" s="19">
        <v>44651</v>
      </c>
      <c r="S275" s="20">
        <v>289.041</v>
      </c>
      <c r="T275" s="20">
        <v>78.343999999999994</v>
      </c>
      <c r="U275" s="20">
        <v>164.304</v>
      </c>
      <c r="V275" s="20">
        <v>21.513000000000002</v>
      </c>
      <c r="W275" s="20">
        <v>360.96499999999997</v>
      </c>
      <c r="X275" s="20">
        <v>7.2779999999999996</v>
      </c>
      <c r="Y275" s="20">
        <v>354.95600000000002</v>
      </c>
      <c r="Z275" s="20">
        <v>23.815999999999999</v>
      </c>
      <c r="AA275" s="21">
        <v>374.75170000000003</v>
      </c>
      <c r="AB275" s="1"/>
      <c r="AC275" s="13">
        <f t="shared" si="68"/>
        <v>0.44103734208915668</v>
      </c>
      <c r="AD275" s="13">
        <f t="shared" si="76"/>
        <v>0.23406444973306748</v>
      </c>
      <c r="AE275" s="13">
        <f t="shared" si="69"/>
        <v>0.47014534595735125</v>
      </c>
      <c r="AF275" s="13">
        <f t="shared" si="77"/>
        <v>0.7659355502669325</v>
      </c>
      <c r="AG275" s="13">
        <f t="shared" si="70"/>
        <v>0.46333219704911421</v>
      </c>
      <c r="AH275" s="13">
        <f t="shared" si="71"/>
        <v>31.093999999999998</v>
      </c>
      <c r="AI275" s="1"/>
      <c r="AJ275" s="10">
        <f t="shared" si="67"/>
        <v>44651</v>
      </c>
      <c r="AK275" s="14">
        <f t="shared" si="72"/>
        <v>0.26154491877886243</v>
      </c>
      <c r="AL275" s="14">
        <f t="shared" si="78"/>
        <v>0.46333219704911421</v>
      </c>
      <c r="AM275" s="14">
        <f t="shared" si="73"/>
        <v>-0.39827595613509292</v>
      </c>
      <c r="AN275" s="1"/>
      <c r="AO275" s="15">
        <f t="shared" si="74"/>
        <v>0.39689063616869191</v>
      </c>
      <c r="AP275" s="15">
        <f t="shared" si="75"/>
        <v>0.27459665066884514</v>
      </c>
      <c r="AQ275" s="15">
        <f t="shared" si="64"/>
        <v>0.328512713162463</v>
      </c>
      <c r="AR275" s="1"/>
      <c r="AS275" s="11">
        <f t="shared" si="65"/>
        <v>44651</v>
      </c>
      <c r="AT275" s="12">
        <f t="shared" si="65"/>
        <v>0.26154491877886243</v>
      </c>
      <c r="AU275" s="12">
        <f t="shared" si="66"/>
        <v>0.18389221044426066</v>
      </c>
      <c r="AV275" s="12">
        <f t="shared" si="66"/>
        <v>-0.1093652435966284</v>
      </c>
      <c r="AW275" s="12">
        <f t="shared" si="79"/>
        <v>0.18701795193123016</v>
      </c>
      <c r="AX275" s="1"/>
    </row>
    <row r="276" spans="1:50" x14ac:dyDescent="0.3">
      <c r="A276" s="16" t="s">
        <v>331</v>
      </c>
      <c r="P276" s="1"/>
      <c r="Q276" s="16" t="s">
        <v>331</v>
      </c>
      <c r="R276" s="19">
        <v>44681</v>
      </c>
      <c r="S276" s="20">
        <v>290.51499999999999</v>
      </c>
      <c r="T276" s="20">
        <v>78.323999999999998</v>
      </c>
      <c r="U276" s="20">
        <v>164.12299999999999</v>
      </c>
      <c r="V276" s="20">
        <v>21.402999999999999</v>
      </c>
      <c r="W276" s="20">
        <v>363.05500000000001</v>
      </c>
      <c r="X276" s="20">
        <v>7.2750000000000004</v>
      </c>
      <c r="Y276" s="20">
        <v>356.69400000000002</v>
      </c>
      <c r="Z276" s="20">
        <v>23.782</v>
      </c>
      <c r="AA276" s="21">
        <v>378.54430000000002</v>
      </c>
      <c r="AB276" s="1"/>
      <c r="AC276" s="13">
        <f t="shared" si="68"/>
        <v>0.57900350449491267</v>
      </c>
      <c r="AD276" s="13">
        <f t="shared" si="76"/>
        <v>0.23424670766654859</v>
      </c>
      <c r="AE276" s="13">
        <f t="shared" si="69"/>
        <v>0.48963815233438179</v>
      </c>
      <c r="AF276" s="13">
        <f t="shared" si="77"/>
        <v>0.76575329233345135</v>
      </c>
      <c r="AG276" s="13">
        <f t="shared" si="70"/>
        <v>0.51057169185744777</v>
      </c>
      <c r="AH276" s="13">
        <f t="shared" si="71"/>
        <v>31.057000000000002</v>
      </c>
      <c r="AI276" s="1"/>
      <c r="AJ276" s="10">
        <f t="shared" si="67"/>
        <v>44681</v>
      </c>
      <c r="AK276" s="14">
        <f t="shared" si="72"/>
        <v>0.50996225448984389</v>
      </c>
      <c r="AL276" s="14">
        <f t="shared" si="78"/>
        <v>0.51057169185744777</v>
      </c>
      <c r="AM276" s="14">
        <f t="shared" si="73"/>
        <v>-0.11016165157270157</v>
      </c>
      <c r="AN276" s="1"/>
      <c r="AO276" s="15">
        <f t="shared" si="74"/>
        <v>0.39651958531229259</v>
      </c>
      <c r="AP276" s="15">
        <f t="shared" si="75"/>
        <v>0.27326234615188194</v>
      </c>
      <c r="AQ276" s="15">
        <f t="shared" si="64"/>
        <v>0.33021806853582547</v>
      </c>
      <c r="AR276" s="1"/>
      <c r="AS276" s="11">
        <f t="shared" si="65"/>
        <v>44681</v>
      </c>
      <c r="AT276" s="12">
        <f t="shared" si="65"/>
        <v>0.50996225448984389</v>
      </c>
      <c r="AU276" s="12">
        <f t="shared" si="66"/>
        <v>0.20245167552751084</v>
      </c>
      <c r="AV276" s="12">
        <f t="shared" si="66"/>
        <v>-3.0103031364722584E-2</v>
      </c>
      <c r="AW276" s="12">
        <f t="shared" si="79"/>
        <v>0.33761361032705561</v>
      </c>
      <c r="AX276" s="1"/>
    </row>
    <row r="277" spans="1:50" x14ac:dyDescent="0.3">
      <c r="A277" s="16" t="s">
        <v>332</v>
      </c>
      <c r="P277" s="1"/>
      <c r="Q277" s="16" t="s">
        <v>332</v>
      </c>
      <c r="R277" s="19">
        <v>44712</v>
      </c>
      <c r="S277" s="20">
        <v>292.072</v>
      </c>
      <c r="T277" s="20">
        <v>77.912000000000006</v>
      </c>
      <c r="U277" s="20">
        <v>164.79499999999999</v>
      </c>
      <c r="V277" s="20">
        <v>21.248999999999999</v>
      </c>
      <c r="W277" s="20">
        <v>365.41699999999997</v>
      </c>
      <c r="X277" s="20">
        <v>7.2389999999999999</v>
      </c>
      <c r="Y277" s="20">
        <v>358.81</v>
      </c>
      <c r="Z277" s="20">
        <v>23.657</v>
      </c>
      <c r="AA277" s="21">
        <v>380.62020000000001</v>
      </c>
      <c r="AB277" s="1"/>
      <c r="AC277" s="13">
        <f t="shared" si="68"/>
        <v>0.65059013097188423</v>
      </c>
      <c r="AD277" s="13">
        <f t="shared" si="76"/>
        <v>0.23430217503883996</v>
      </c>
      <c r="AE277" s="13">
        <f t="shared" si="69"/>
        <v>0.59322556589120889</v>
      </c>
      <c r="AF277" s="13">
        <f t="shared" si="77"/>
        <v>0.76569782496116001</v>
      </c>
      <c r="AG277" s="13">
        <f t="shared" si="70"/>
        <v>0.60666620825976814</v>
      </c>
      <c r="AH277" s="13">
        <f t="shared" si="71"/>
        <v>30.896000000000001</v>
      </c>
      <c r="AI277" s="1"/>
      <c r="AJ277" s="10">
        <f t="shared" si="67"/>
        <v>44712</v>
      </c>
      <c r="AK277" s="14">
        <f t="shared" si="72"/>
        <v>0.53594478770459919</v>
      </c>
      <c r="AL277" s="14">
        <f t="shared" si="78"/>
        <v>0.60666620825976814</v>
      </c>
      <c r="AM277" s="14">
        <f t="shared" si="73"/>
        <v>0.40944901080287172</v>
      </c>
      <c r="AN277" s="1"/>
      <c r="AO277" s="15">
        <f t="shared" si="74"/>
        <v>0.39654995379402402</v>
      </c>
      <c r="AP277" s="15">
        <f t="shared" si="75"/>
        <v>0.27273077317999789</v>
      </c>
      <c r="AQ277" s="15">
        <f t="shared" si="64"/>
        <v>0.33071927302597803</v>
      </c>
      <c r="AR277" s="1"/>
      <c r="AS277" s="11">
        <f t="shared" si="65"/>
        <v>44712</v>
      </c>
      <c r="AT277" s="12">
        <f t="shared" si="65"/>
        <v>0.53594478770459919</v>
      </c>
      <c r="AU277" s="12">
        <f t="shared" si="66"/>
        <v>0.24057345685380682</v>
      </c>
      <c r="AV277" s="12">
        <f t="shared" si="66"/>
        <v>0.11166934529405251</v>
      </c>
      <c r="AW277" s="12">
        <f t="shared" si="79"/>
        <v>0.18370198555673986</v>
      </c>
      <c r="AX277" s="1"/>
    </row>
    <row r="278" spans="1:50" x14ac:dyDescent="0.3">
      <c r="A278" s="16" t="s">
        <v>333</v>
      </c>
      <c r="P278" s="1"/>
      <c r="Q278" s="16" t="s">
        <v>333</v>
      </c>
      <c r="R278" s="19">
        <v>44742</v>
      </c>
      <c r="S278" s="20">
        <v>293.97199999999998</v>
      </c>
      <c r="T278" s="20">
        <v>77.427999999999997</v>
      </c>
      <c r="U278" s="20">
        <v>165.697</v>
      </c>
      <c r="V278" s="20">
        <v>21.122</v>
      </c>
      <c r="W278" s="20">
        <v>368.24900000000002</v>
      </c>
      <c r="X278" s="20">
        <v>7.1950000000000003</v>
      </c>
      <c r="Y278" s="20">
        <v>361.27300000000002</v>
      </c>
      <c r="Z278" s="20">
        <v>23.501999999999999</v>
      </c>
      <c r="AA278" s="21">
        <v>383.28019999999998</v>
      </c>
      <c r="AB278" s="1"/>
      <c r="AC278" s="13">
        <f t="shared" si="68"/>
        <v>0.77500499429419278</v>
      </c>
      <c r="AD278" s="13">
        <f t="shared" si="76"/>
        <v>0.2343877251848715</v>
      </c>
      <c r="AE278" s="13">
        <f t="shared" si="69"/>
        <v>0.68643571806805692</v>
      </c>
      <c r="AF278" s="13">
        <f t="shared" si="77"/>
        <v>0.7656122748151285</v>
      </c>
      <c r="AG278" s="13">
        <f t="shared" si="70"/>
        <v>0.70719526924397147</v>
      </c>
      <c r="AH278" s="13">
        <f t="shared" si="71"/>
        <v>30.696999999999999</v>
      </c>
      <c r="AI278" s="1"/>
      <c r="AJ278" s="10">
        <f t="shared" si="67"/>
        <v>44742</v>
      </c>
      <c r="AK278" s="14">
        <f t="shared" si="72"/>
        <v>0.65052452819851858</v>
      </c>
      <c r="AL278" s="14">
        <f t="shared" si="78"/>
        <v>0.70719526924397147</v>
      </c>
      <c r="AM278" s="14">
        <f t="shared" si="73"/>
        <v>0.54734670348009062</v>
      </c>
      <c r="AN278" s="1"/>
      <c r="AO278" s="15">
        <f t="shared" si="74"/>
        <v>0.39645864545125797</v>
      </c>
      <c r="AP278" s="15">
        <f t="shared" si="75"/>
        <v>0.27279537118355118</v>
      </c>
      <c r="AQ278" s="15">
        <f t="shared" si="64"/>
        <v>0.3307459833651909</v>
      </c>
      <c r="AR278" s="1"/>
      <c r="AS278" s="11">
        <f t="shared" si="65"/>
        <v>44742</v>
      </c>
      <c r="AT278" s="12">
        <f t="shared" si="65"/>
        <v>0.65052452819851858</v>
      </c>
      <c r="AU278" s="12">
        <f t="shared" si="66"/>
        <v>0.28037367851400263</v>
      </c>
      <c r="AV278" s="12">
        <f t="shared" si="66"/>
        <v>0.14931364714194445</v>
      </c>
      <c r="AW278" s="12">
        <f t="shared" si="79"/>
        <v>0.2208372025425715</v>
      </c>
      <c r="AX278" s="1"/>
    </row>
    <row r="279" spans="1:50" x14ac:dyDescent="0.3">
      <c r="A279" s="16" t="s">
        <v>334</v>
      </c>
      <c r="P279" s="1"/>
      <c r="Q279" s="16" t="s">
        <v>334</v>
      </c>
      <c r="R279" s="19">
        <v>44773</v>
      </c>
      <c r="S279" s="20">
        <v>295.05500000000001</v>
      </c>
      <c r="T279" s="20">
        <v>77.691000000000003</v>
      </c>
      <c r="U279" s="20">
        <v>165.892</v>
      </c>
      <c r="V279" s="20">
        <v>21.167999999999999</v>
      </c>
      <c r="W279" s="20">
        <v>370.99799999999999</v>
      </c>
      <c r="X279" s="20">
        <v>7.2460000000000004</v>
      </c>
      <c r="Y279" s="20">
        <v>363.58</v>
      </c>
      <c r="Z279" s="20">
        <v>23.654</v>
      </c>
      <c r="AA279" s="21">
        <v>384.11410000000001</v>
      </c>
      <c r="AB279" s="1"/>
      <c r="AC279" s="13">
        <f t="shared" si="68"/>
        <v>0.74650576104753341</v>
      </c>
      <c r="AD279" s="13">
        <f t="shared" si="76"/>
        <v>0.23449838187702268</v>
      </c>
      <c r="AE279" s="13">
        <f t="shared" si="69"/>
        <v>0.63857526026023237</v>
      </c>
      <c r="AF279" s="13">
        <f t="shared" si="77"/>
        <v>0.76550161812297735</v>
      </c>
      <c r="AG279" s="13">
        <f t="shared" si="70"/>
        <v>0.66388478805003115</v>
      </c>
      <c r="AH279" s="13">
        <f t="shared" si="71"/>
        <v>30.9</v>
      </c>
      <c r="AI279" s="1"/>
      <c r="AJ279" s="10">
        <f t="shared" si="67"/>
        <v>44773</v>
      </c>
      <c r="AK279" s="14">
        <f t="shared" si="72"/>
        <v>0.3684024328847737</v>
      </c>
      <c r="AL279" s="14">
        <f t="shared" si="78"/>
        <v>0.66388478805003115</v>
      </c>
      <c r="AM279" s="14">
        <f t="shared" si="73"/>
        <v>0.11768468952364447</v>
      </c>
      <c r="AN279" s="1"/>
      <c r="AO279" s="15">
        <f t="shared" si="74"/>
        <v>0.39772946673359844</v>
      </c>
      <c r="AP279" s="15">
        <f t="shared" si="75"/>
        <v>0.27246399196818161</v>
      </c>
      <c r="AQ279" s="15">
        <f t="shared" si="64"/>
        <v>0.32980654129821996</v>
      </c>
      <c r="AR279" s="1"/>
      <c r="AS279" s="11">
        <f t="shared" si="65"/>
        <v>44773</v>
      </c>
      <c r="AT279" s="12">
        <f t="shared" si="65"/>
        <v>0.3684024328847737</v>
      </c>
      <c r="AU279" s="12">
        <f t="shared" si="66"/>
        <v>0.26404654272368694</v>
      </c>
      <c r="AV279" s="12">
        <f t="shared" si="66"/>
        <v>3.2064840301148215E-2</v>
      </c>
      <c r="AW279" s="12">
        <f t="shared" si="79"/>
        <v>7.2291049859938547E-2</v>
      </c>
      <c r="AX279" s="1"/>
    </row>
    <row r="280" spans="1:50" x14ac:dyDescent="0.3">
      <c r="A280" s="16" t="s">
        <v>335</v>
      </c>
      <c r="P280" s="1"/>
      <c r="Q280" s="16" t="s">
        <v>335</v>
      </c>
      <c r="R280" s="19">
        <v>44804</v>
      </c>
      <c r="S280" s="20">
        <v>296.56900000000002</v>
      </c>
      <c r="T280" s="20">
        <v>78.120999999999995</v>
      </c>
      <c r="U280" s="20">
        <v>166.381</v>
      </c>
      <c r="V280" s="20">
        <v>21.288</v>
      </c>
      <c r="W280" s="20">
        <v>373.74200000000002</v>
      </c>
      <c r="X280" s="20">
        <v>7.3040000000000003</v>
      </c>
      <c r="Y280" s="20">
        <v>366.25799999999998</v>
      </c>
      <c r="Z280" s="20">
        <v>23.837</v>
      </c>
      <c r="AA280" s="21">
        <v>385.61900000000003</v>
      </c>
      <c r="AB280" s="1"/>
      <c r="AC280" s="13">
        <f t="shared" si="68"/>
        <v>0.73962662871498441</v>
      </c>
      <c r="AD280" s="13">
        <f t="shared" si="76"/>
        <v>0.23454609678558816</v>
      </c>
      <c r="AE280" s="13">
        <f t="shared" si="69"/>
        <v>0.73656416744596331</v>
      </c>
      <c r="AF280" s="13">
        <f t="shared" si="77"/>
        <v>0.76545390321441187</v>
      </c>
      <c r="AG280" s="13">
        <f t="shared" si="70"/>
        <v>0.73728245578316931</v>
      </c>
      <c r="AH280" s="13">
        <f t="shared" si="71"/>
        <v>31.140999999999998</v>
      </c>
      <c r="AI280" s="1"/>
      <c r="AJ280" s="10">
        <f t="shared" si="67"/>
        <v>44804</v>
      </c>
      <c r="AK280" s="14">
        <f t="shared" si="72"/>
        <v>0.51312467167138665</v>
      </c>
      <c r="AL280" s="14">
        <f t="shared" si="78"/>
        <v>0.73728245578316931</v>
      </c>
      <c r="AM280" s="14">
        <f t="shared" si="73"/>
        <v>0.29477009138475896</v>
      </c>
      <c r="AN280" s="1"/>
      <c r="AO280" s="15">
        <f t="shared" si="74"/>
        <v>0.39862520961073206</v>
      </c>
      <c r="AP280" s="15">
        <f t="shared" si="75"/>
        <v>0.27250035201802336</v>
      </c>
      <c r="AQ280" s="15">
        <f t="shared" si="64"/>
        <v>0.32887443837124453</v>
      </c>
      <c r="AR280" s="1"/>
      <c r="AS280" s="11">
        <f t="shared" si="65"/>
        <v>44804</v>
      </c>
      <c r="AT280" s="12">
        <f t="shared" si="65"/>
        <v>0.51312467167138665</v>
      </c>
      <c r="AU280" s="12">
        <f t="shared" si="66"/>
        <v>0.29389937347888118</v>
      </c>
      <c r="AV280" s="12">
        <f t="shared" si="66"/>
        <v>8.032495366673173E-2</v>
      </c>
      <c r="AW280" s="12">
        <f t="shared" si="79"/>
        <v>0.13890034452577374</v>
      </c>
      <c r="AX280" s="1"/>
    </row>
    <row r="281" spans="1:50" x14ac:dyDescent="0.3">
      <c r="A281" s="16" t="s">
        <v>336</v>
      </c>
      <c r="P281" s="1"/>
      <c r="Q281" s="16" t="s">
        <v>336</v>
      </c>
      <c r="R281" s="19">
        <v>44834</v>
      </c>
      <c r="S281" s="20">
        <v>298.28399999999999</v>
      </c>
      <c r="T281" s="20">
        <v>78.284999999999997</v>
      </c>
      <c r="U281" s="20">
        <v>166.70500000000001</v>
      </c>
      <c r="V281" s="20">
        <v>21.175000000000001</v>
      </c>
      <c r="W281" s="20">
        <v>376.70499999999998</v>
      </c>
      <c r="X281" s="20">
        <v>7.3520000000000003</v>
      </c>
      <c r="Y281" s="20">
        <v>368.971</v>
      </c>
      <c r="Z281" s="20">
        <v>23.977</v>
      </c>
      <c r="AA281" s="21">
        <v>388.29020000000003</v>
      </c>
      <c r="AB281" s="1"/>
      <c r="AC281" s="13">
        <f t="shared" si="68"/>
        <v>0.79279288921234592</v>
      </c>
      <c r="AD281" s="13">
        <f t="shared" si="76"/>
        <v>0.23467075233808932</v>
      </c>
      <c r="AE281" s="13">
        <f t="shared" si="69"/>
        <v>0.74073467337232302</v>
      </c>
      <c r="AF281" s="13">
        <f t="shared" si="77"/>
        <v>0.76532924766191068</v>
      </c>
      <c r="AG281" s="13">
        <f t="shared" si="70"/>
        <v>0.75295121404887977</v>
      </c>
      <c r="AH281" s="13">
        <f t="shared" si="71"/>
        <v>31.329000000000001</v>
      </c>
      <c r="AI281" s="1"/>
      <c r="AJ281" s="10">
        <f t="shared" si="67"/>
        <v>44834</v>
      </c>
      <c r="AK281" s="14">
        <f t="shared" si="72"/>
        <v>0.57828026530081533</v>
      </c>
      <c r="AL281" s="14">
        <f t="shared" si="78"/>
        <v>0.75295121404887977</v>
      </c>
      <c r="AM281" s="14">
        <f t="shared" si="73"/>
        <v>0.19473377368810879</v>
      </c>
      <c r="AN281" s="1"/>
      <c r="AO281" s="15">
        <f t="shared" si="74"/>
        <v>0.40019160758766048</v>
      </c>
      <c r="AP281" s="15">
        <f t="shared" si="75"/>
        <v>0.27048604458069875</v>
      </c>
      <c r="AQ281" s="15">
        <f t="shared" si="64"/>
        <v>0.32932234783164072</v>
      </c>
      <c r="AR281" s="1"/>
      <c r="AS281" s="11">
        <f t="shared" si="65"/>
        <v>44834</v>
      </c>
      <c r="AT281" s="12">
        <f t="shared" si="65"/>
        <v>0.57828026530081533</v>
      </c>
      <c r="AU281" s="12">
        <f t="shared" si="66"/>
        <v>0.30132475678530185</v>
      </c>
      <c r="AV281" s="12">
        <f t="shared" si="66"/>
        <v>5.2672768191169499E-2</v>
      </c>
      <c r="AW281" s="12">
        <f t="shared" si="79"/>
        <v>0.22428274032434398</v>
      </c>
      <c r="AX281" s="1"/>
    </row>
    <row r="282" spans="1:50" x14ac:dyDescent="0.3">
      <c r="A282" s="16" t="s">
        <v>337</v>
      </c>
      <c r="P282" s="1"/>
      <c r="Q282" s="16" t="s">
        <v>337</v>
      </c>
      <c r="R282" s="19">
        <v>44865</v>
      </c>
      <c r="S282" s="20">
        <v>299.351</v>
      </c>
      <c r="T282" s="20">
        <v>78.197000000000003</v>
      </c>
      <c r="U282" s="20">
        <v>166.59200000000001</v>
      </c>
      <c r="V282" s="20">
        <v>21.026</v>
      </c>
      <c r="W282" s="20">
        <v>379.31099999999998</v>
      </c>
      <c r="X282" s="20">
        <v>7.3780000000000001</v>
      </c>
      <c r="Y282" s="20">
        <v>371.29199999999997</v>
      </c>
      <c r="Z282" s="20">
        <v>24.042999999999999</v>
      </c>
      <c r="AA282" s="21">
        <v>389.6739</v>
      </c>
      <c r="AB282" s="1"/>
      <c r="AC282" s="13">
        <f t="shared" si="68"/>
        <v>0.69178800387570405</v>
      </c>
      <c r="AD282" s="13">
        <f t="shared" si="76"/>
        <v>0.23481111358645493</v>
      </c>
      <c r="AE282" s="13">
        <f t="shared" si="69"/>
        <v>0.62904672724954924</v>
      </c>
      <c r="AF282" s="13">
        <f t="shared" si="77"/>
        <v>0.7651888864135451</v>
      </c>
      <c r="AG282" s="13">
        <f t="shared" si="70"/>
        <v>0.64377907628197251</v>
      </c>
      <c r="AH282" s="13">
        <f t="shared" si="71"/>
        <v>31.420999999999999</v>
      </c>
      <c r="AI282" s="1"/>
      <c r="AJ282" s="10">
        <f t="shared" si="67"/>
        <v>44865</v>
      </c>
      <c r="AK282" s="14">
        <f t="shared" si="72"/>
        <v>0.35771278378994764</v>
      </c>
      <c r="AL282" s="14">
        <f t="shared" si="78"/>
        <v>0.64377907628197251</v>
      </c>
      <c r="AM282" s="14">
        <f t="shared" si="73"/>
        <v>-6.7784409585794986E-2</v>
      </c>
      <c r="AN282" s="1"/>
      <c r="AO282" s="15">
        <f t="shared" si="74"/>
        <v>0.40181848408506721</v>
      </c>
      <c r="AP282" s="15">
        <f t="shared" si="75"/>
        <v>0.268884995588066</v>
      </c>
      <c r="AQ282" s="15">
        <f t="shared" si="64"/>
        <v>0.32929652032686674</v>
      </c>
      <c r="AR282" s="1"/>
      <c r="AS282" s="11">
        <f t="shared" si="65"/>
        <v>44865</v>
      </c>
      <c r="AT282" s="12">
        <f t="shared" si="65"/>
        <v>0.35771278378994764</v>
      </c>
      <c r="AU282" s="12">
        <f t="shared" si="66"/>
        <v>0.25868233251730705</v>
      </c>
      <c r="AV282" s="12">
        <f t="shared" si="66"/>
        <v>-1.8226210672416143E-2</v>
      </c>
      <c r="AW282" s="12">
        <f t="shared" si="79"/>
        <v>0.11725666194505674</v>
      </c>
      <c r="AX282" s="1"/>
    </row>
    <row r="283" spans="1:50" x14ac:dyDescent="0.3">
      <c r="A283" s="16" t="s">
        <v>338</v>
      </c>
      <c r="P283" s="1"/>
      <c r="Q283" s="16" t="s">
        <v>338</v>
      </c>
      <c r="R283" s="19">
        <v>44895</v>
      </c>
      <c r="S283" s="20">
        <v>300.29199999999997</v>
      </c>
      <c r="T283" s="20">
        <v>78.349999999999994</v>
      </c>
      <c r="U283" s="20">
        <v>166.25299999999999</v>
      </c>
      <c r="V283" s="20">
        <v>20.882000000000001</v>
      </c>
      <c r="W283" s="20">
        <v>382.15</v>
      </c>
      <c r="X283" s="20">
        <v>7.4470000000000001</v>
      </c>
      <c r="Y283" s="20">
        <v>373.69799999999998</v>
      </c>
      <c r="Z283" s="20">
        <v>24.234999999999999</v>
      </c>
      <c r="AA283" s="21">
        <v>390.54939999999999</v>
      </c>
      <c r="AB283" s="1"/>
      <c r="AC283" s="13">
        <f t="shared" si="68"/>
        <v>0.74846234356504837</v>
      </c>
      <c r="AD283" s="13">
        <f t="shared" si="76"/>
        <v>0.23505460513856449</v>
      </c>
      <c r="AE283" s="13">
        <f t="shared" si="69"/>
        <v>0.64800749814162284</v>
      </c>
      <c r="AF283" s="13">
        <f t="shared" si="77"/>
        <v>0.76494539486143553</v>
      </c>
      <c r="AG283" s="13">
        <f t="shared" si="70"/>
        <v>0.67161987216688168</v>
      </c>
      <c r="AH283" s="13">
        <f t="shared" si="71"/>
        <v>31.681999999999999</v>
      </c>
      <c r="AI283" s="1"/>
      <c r="AJ283" s="10">
        <f t="shared" si="67"/>
        <v>44895</v>
      </c>
      <c r="AK283" s="14">
        <f t="shared" si="72"/>
        <v>0.31434670336827808</v>
      </c>
      <c r="AL283" s="14">
        <f t="shared" si="78"/>
        <v>0.67161987216688168</v>
      </c>
      <c r="AM283" s="14">
        <f t="shared" si="73"/>
        <v>-0.2034911640415068</v>
      </c>
      <c r="AN283" s="1"/>
      <c r="AO283" s="15">
        <f t="shared" si="74"/>
        <v>0.40436502871729418</v>
      </c>
      <c r="AP283" s="15">
        <f t="shared" si="75"/>
        <v>0.26652201659221447</v>
      </c>
      <c r="AQ283" s="15">
        <f t="shared" si="64"/>
        <v>0.3291129546904914</v>
      </c>
      <c r="AR283" s="1"/>
      <c r="AS283" s="11">
        <f t="shared" si="65"/>
        <v>44895</v>
      </c>
      <c r="AT283" s="12">
        <f t="shared" si="65"/>
        <v>0.31434670336827808</v>
      </c>
      <c r="AU283" s="12">
        <f t="shared" si="66"/>
        <v>0.27157958889586659</v>
      </c>
      <c r="AV283" s="12">
        <f t="shared" si="66"/>
        <v>-5.4234875399039512E-2</v>
      </c>
      <c r="AW283" s="12">
        <f t="shared" si="79"/>
        <v>9.7001989871451005E-2</v>
      </c>
      <c r="AX283" s="1"/>
    </row>
    <row r="284" spans="1:50" x14ac:dyDescent="0.3">
      <c r="A284" s="16" t="s">
        <v>339</v>
      </c>
      <c r="P284" s="1"/>
      <c r="Q284" s="16" t="s">
        <v>339</v>
      </c>
      <c r="R284" s="19">
        <v>44926</v>
      </c>
      <c r="S284" s="20">
        <v>301.423</v>
      </c>
      <c r="T284" s="20">
        <v>79.548000000000002</v>
      </c>
      <c r="U284" s="20">
        <v>166.00299999999999</v>
      </c>
      <c r="V284" s="20">
        <v>21.361000000000001</v>
      </c>
      <c r="W284" s="20">
        <v>385.125</v>
      </c>
      <c r="X284" s="20">
        <v>7.5279999999999996</v>
      </c>
      <c r="Y284" s="20">
        <v>376.49299999999999</v>
      </c>
      <c r="Z284" s="20">
        <v>25.423999999999999</v>
      </c>
      <c r="AA284" s="21">
        <v>391.73669999999998</v>
      </c>
      <c r="AB284" s="1"/>
      <c r="AC284" s="13">
        <f t="shared" si="68"/>
        <v>0.77849012167996445</v>
      </c>
      <c r="AD284" s="13">
        <f t="shared" si="76"/>
        <v>0.22845350813304199</v>
      </c>
      <c r="AE284" s="13">
        <f t="shared" si="69"/>
        <v>0.74793014680303305</v>
      </c>
      <c r="AF284" s="13">
        <f t="shared" si="77"/>
        <v>0.77154649186695801</v>
      </c>
      <c r="AG284" s="13">
        <f t="shared" si="70"/>
        <v>0.75491168027212563</v>
      </c>
      <c r="AH284" s="13">
        <f t="shared" si="71"/>
        <v>32.951999999999998</v>
      </c>
      <c r="AI284" s="1"/>
      <c r="AJ284" s="10">
        <f t="shared" si="67"/>
        <v>44926</v>
      </c>
      <c r="AK284" s="14">
        <f t="shared" si="72"/>
        <v>0.37663341014746604</v>
      </c>
      <c r="AL284" s="14">
        <f t="shared" si="78"/>
        <v>0.75491168027212563</v>
      </c>
      <c r="AM284" s="14">
        <f t="shared" si="73"/>
        <v>-0.15037322634779524</v>
      </c>
      <c r="AN284" s="1"/>
      <c r="AO284" s="15">
        <f t="shared" si="74"/>
        <v>0.41424045859103936</v>
      </c>
      <c r="AP284" s="15">
        <f t="shared" si="75"/>
        <v>0.26852969276411726</v>
      </c>
      <c r="AQ284" s="15">
        <f t="shared" si="64"/>
        <v>0.31722984864484338</v>
      </c>
      <c r="AR284" s="1"/>
      <c r="AS284" s="11">
        <f t="shared" si="65"/>
        <v>44926</v>
      </c>
      <c r="AT284" s="12">
        <f t="shared" si="65"/>
        <v>0.37663341014746604</v>
      </c>
      <c r="AU284" s="12">
        <f t="shared" si="66"/>
        <v>0.31271496063165738</v>
      </c>
      <c r="AV284" s="12">
        <f t="shared" si="66"/>
        <v>-4.0379676271122517E-2</v>
      </c>
      <c r="AW284" s="12">
        <f t="shared" si="79"/>
        <v>0.10429812578693118</v>
      </c>
      <c r="AX284" s="1"/>
    </row>
    <row r="285" spans="1:50" x14ac:dyDescent="0.3">
      <c r="A285" s="16" t="s">
        <v>340</v>
      </c>
      <c r="P285" s="1"/>
      <c r="Q285" s="16" t="s">
        <v>340</v>
      </c>
      <c r="R285" s="19">
        <v>44957</v>
      </c>
      <c r="S285" s="20">
        <v>302.709</v>
      </c>
      <c r="T285" s="20">
        <v>79.403000000000006</v>
      </c>
      <c r="U285" s="20">
        <v>166.17099999999999</v>
      </c>
      <c r="V285" s="20">
        <v>21.324999999999999</v>
      </c>
      <c r="W285" s="20">
        <v>387.84500000000003</v>
      </c>
      <c r="X285" s="20">
        <v>7.5209999999999999</v>
      </c>
      <c r="Y285" s="20">
        <v>378.97699999999998</v>
      </c>
      <c r="Z285" s="20">
        <v>25.385000000000002</v>
      </c>
      <c r="AA285" s="21">
        <v>393.38279999999997</v>
      </c>
      <c r="AB285" s="1"/>
      <c r="AC285" s="13">
        <f t="shared" si="68"/>
        <v>0.7062641999350916</v>
      </c>
      <c r="AD285" s="13">
        <f t="shared" si="76"/>
        <v>0.22856014100771896</v>
      </c>
      <c r="AE285" s="13">
        <f t="shared" si="69"/>
        <v>0.65977322287531504</v>
      </c>
      <c r="AF285" s="13">
        <f t="shared" si="77"/>
        <v>0.77143985899228107</v>
      </c>
      <c r="AG285" s="13">
        <f t="shared" si="70"/>
        <v>0.6703992071476842</v>
      </c>
      <c r="AH285" s="13">
        <f t="shared" si="71"/>
        <v>32.905999999999999</v>
      </c>
      <c r="AI285" s="1"/>
      <c r="AJ285" s="10">
        <f t="shared" si="67"/>
        <v>44957</v>
      </c>
      <c r="AK285" s="14">
        <f t="shared" si="72"/>
        <v>0.42664295690773474</v>
      </c>
      <c r="AL285" s="14">
        <f t="shared" si="78"/>
        <v>0.6703992071476842</v>
      </c>
      <c r="AM285" s="14">
        <f t="shared" si="73"/>
        <v>0.10120299030740793</v>
      </c>
      <c r="AN285" s="1"/>
      <c r="AO285" s="15">
        <f t="shared" si="74"/>
        <v>0.41441759127488881</v>
      </c>
      <c r="AP285" s="15">
        <f t="shared" si="75"/>
        <v>0.26856667884084984</v>
      </c>
      <c r="AQ285" s="15">
        <f t="shared" si="64"/>
        <v>0.3170157298842613</v>
      </c>
      <c r="AR285" s="1"/>
      <c r="AS285" s="11">
        <f t="shared" si="65"/>
        <v>44957</v>
      </c>
      <c r="AT285" s="12">
        <f t="shared" si="65"/>
        <v>0.42664295690773474</v>
      </c>
      <c r="AU285" s="12">
        <f t="shared" si="66"/>
        <v>0.27782522461873849</v>
      </c>
      <c r="AV285" s="12">
        <f t="shared" si="66"/>
        <v>2.7179750995623263E-2</v>
      </c>
      <c r="AW285" s="12">
        <f t="shared" si="79"/>
        <v>0.12163798129337298</v>
      </c>
      <c r="AX285" s="1"/>
    </row>
    <row r="286" spans="1:50" x14ac:dyDescent="0.3">
      <c r="A286" s="16" t="s">
        <v>341</v>
      </c>
      <c r="P286" s="1"/>
      <c r="Q286" s="16" t="s">
        <v>341</v>
      </c>
      <c r="R286" s="19">
        <v>44985</v>
      </c>
      <c r="S286" s="20">
        <v>304.12400000000002</v>
      </c>
      <c r="T286" s="20">
        <v>79.498000000000005</v>
      </c>
      <c r="U286" s="20">
        <v>166.39099999999999</v>
      </c>
      <c r="V286" s="20">
        <v>21.323</v>
      </c>
      <c r="W286" s="20">
        <v>390.827</v>
      </c>
      <c r="X286" s="20">
        <v>7.5330000000000004</v>
      </c>
      <c r="Y286" s="20">
        <v>381.565</v>
      </c>
      <c r="Z286" s="20">
        <v>25.411000000000001</v>
      </c>
      <c r="AA286" s="21">
        <v>395.35500000000002</v>
      </c>
      <c r="AB286" s="1"/>
      <c r="AC286" s="13">
        <f t="shared" si="68"/>
        <v>0.76886385024945714</v>
      </c>
      <c r="AD286" s="13">
        <f t="shared" si="76"/>
        <v>0.22866075764934435</v>
      </c>
      <c r="AE286" s="13">
        <f t="shared" si="69"/>
        <v>0.68289104615848473</v>
      </c>
      <c r="AF286" s="13">
        <f t="shared" si="77"/>
        <v>0.77133924235065565</v>
      </c>
      <c r="AG286" s="13">
        <f t="shared" si="70"/>
        <v>0.70254965267916514</v>
      </c>
      <c r="AH286" s="13">
        <f t="shared" si="71"/>
        <v>32.944000000000003</v>
      </c>
      <c r="AI286" s="1"/>
      <c r="AJ286" s="10">
        <f t="shared" si="67"/>
        <v>44985</v>
      </c>
      <c r="AK286" s="14">
        <f t="shared" si="72"/>
        <v>0.46744563260425703</v>
      </c>
      <c r="AL286" s="14">
        <f t="shared" si="78"/>
        <v>0.70254965267916514</v>
      </c>
      <c r="AM286" s="14">
        <f t="shared" si="73"/>
        <v>0.13239373897972503</v>
      </c>
      <c r="AN286" s="1"/>
      <c r="AO286" s="15">
        <f t="shared" si="74"/>
        <v>0.41440036227326477</v>
      </c>
      <c r="AP286" s="15">
        <f t="shared" si="75"/>
        <v>0.26822058416563938</v>
      </c>
      <c r="AQ286" s="15">
        <f t="shared" si="64"/>
        <v>0.31737905356109586</v>
      </c>
      <c r="AR286" s="1"/>
      <c r="AS286" s="11">
        <f t="shared" si="65"/>
        <v>44985</v>
      </c>
      <c r="AT286" s="12">
        <f t="shared" si="65"/>
        <v>0.46744563260425703</v>
      </c>
      <c r="AU286" s="12">
        <f t="shared" si="66"/>
        <v>0.29113683058520234</v>
      </c>
      <c r="AV286" s="12">
        <f t="shared" si="66"/>
        <v>3.5510726009015031E-2</v>
      </c>
      <c r="AW286" s="12">
        <f t="shared" si="79"/>
        <v>0.14079807601003966</v>
      </c>
      <c r="AX286" s="1"/>
    </row>
    <row r="287" spans="1:50" x14ac:dyDescent="0.3">
      <c r="A287" s="16" t="s">
        <v>342</v>
      </c>
      <c r="P287" s="1"/>
      <c r="Q287" s="16" t="s">
        <v>342</v>
      </c>
      <c r="R287" s="19">
        <v>45016</v>
      </c>
      <c r="S287" s="20">
        <v>305.11200000000002</v>
      </c>
      <c r="T287" s="20">
        <v>79.617000000000004</v>
      </c>
      <c r="U287" s="20">
        <v>166.71899999999999</v>
      </c>
      <c r="V287" s="20">
        <v>21.344000000000001</v>
      </c>
      <c r="W287" s="20">
        <v>392.74599999999998</v>
      </c>
      <c r="X287" s="20">
        <v>7.5419999999999998</v>
      </c>
      <c r="Y287" s="20">
        <v>383.47800000000001</v>
      </c>
      <c r="Z287" s="20">
        <v>25.437000000000001</v>
      </c>
      <c r="AA287" s="21">
        <v>396.24250000000001</v>
      </c>
      <c r="AB287" s="1"/>
      <c r="AC287" s="13">
        <f t="shared" si="68"/>
        <v>0.49101008886285324</v>
      </c>
      <c r="AD287" s="13">
        <f t="shared" si="76"/>
        <v>0.22869098517238243</v>
      </c>
      <c r="AE287" s="13">
        <f t="shared" si="69"/>
        <v>0.50135625647007576</v>
      </c>
      <c r="AF287" s="13">
        <f t="shared" si="77"/>
        <v>0.7713090148276176</v>
      </c>
      <c r="AG287" s="13">
        <f t="shared" si="70"/>
        <v>0.49899018120722144</v>
      </c>
      <c r="AH287" s="13">
        <f t="shared" si="71"/>
        <v>32.978999999999999</v>
      </c>
      <c r="AI287" s="1"/>
      <c r="AJ287" s="10">
        <f t="shared" si="67"/>
        <v>45016</v>
      </c>
      <c r="AK287" s="14">
        <f t="shared" si="72"/>
        <v>0.32486748826136685</v>
      </c>
      <c r="AL287" s="14">
        <f t="shared" si="78"/>
        <v>0.49899018120722144</v>
      </c>
      <c r="AM287" s="14">
        <f t="shared" si="73"/>
        <v>0.19712604648088114</v>
      </c>
      <c r="AN287" s="1"/>
      <c r="AO287" s="15">
        <f t="shared" si="74"/>
        <v>0.41422058103168918</v>
      </c>
      <c r="AP287" s="15">
        <f t="shared" si="75"/>
        <v>0.26808344951455093</v>
      </c>
      <c r="AQ287" s="15">
        <f t="shared" si="64"/>
        <v>0.31769596945375989</v>
      </c>
      <c r="AR287" s="1"/>
      <c r="AS287" s="11">
        <f t="shared" si="65"/>
        <v>45016</v>
      </c>
      <c r="AT287" s="12">
        <f t="shared" si="65"/>
        <v>0.32486748826136685</v>
      </c>
      <c r="AU287" s="12">
        <f t="shared" si="66"/>
        <v>0.20669200278876312</v>
      </c>
      <c r="AV287" s="12">
        <f t="shared" si="66"/>
        <v>5.284623052976032E-2</v>
      </c>
      <c r="AW287" s="12">
        <f t="shared" si="79"/>
        <v>6.5329254942843418E-2</v>
      </c>
      <c r="AX287" s="1"/>
    </row>
    <row r="288" spans="1:50" x14ac:dyDescent="0.3">
      <c r="A288" s="16" t="s">
        <v>343</v>
      </c>
      <c r="P288" s="1"/>
      <c r="Q288" s="16" t="s">
        <v>343</v>
      </c>
      <c r="R288" s="19">
        <v>45046</v>
      </c>
      <c r="S288" s="20">
        <v>306.53899999999999</v>
      </c>
      <c r="T288" s="20">
        <v>79.585999999999999</v>
      </c>
      <c r="U288" s="20">
        <v>167.45500000000001</v>
      </c>
      <c r="V288" s="20">
        <v>21.347000000000001</v>
      </c>
      <c r="W288" s="20">
        <v>395.012</v>
      </c>
      <c r="X288" s="20">
        <v>7.5419999999999998</v>
      </c>
      <c r="Y288" s="20">
        <v>385.65699999999998</v>
      </c>
      <c r="Z288" s="20">
        <v>25.431999999999999</v>
      </c>
      <c r="AA288" s="21">
        <v>397.63369999999998</v>
      </c>
      <c r="AB288" s="1"/>
      <c r="AC288" s="13">
        <f t="shared" si="68"/>
        <v>0.57696322814235756</v>
      </c>
      <c r="AD288" s="13">
        <f t="shared" si="76"/>
        <v>0.22872566264329475</v>
      </c>
      <c r="AE288" s="13">
        <f t="shared" si="69"/>
        <v>0.56822034119297093</v>
      </c>
      <c r="AF288" s="13">
        <f t="shared" si="77"/>
        <v>0.77127433735670536</v>
      </c>
      <c r="AG288" s="13">
        <f t="shared" si="70"/>
        <v>0.57022006380388479</v>
      </c>
      <c r="AH288" s="13">
        <f t="shared" si="71"/>
        <v>32.973999999999997</v>
      </c>
      <c r="AI288" s="1"/>
      <c r="AJ288" s="10">
        <f t="shared" si="67"/>
        <v>45046</v>
      </c>
      <c r="AK288" s="14">
        <f t="shared" si="72"/>
        <v>0.46769710794723379</v>
      </c>
      <c r="AL288" s="14">
        <f t="shared" si="78"/>
        <v>0.57022006380388479</v>
      </c>
      <c r="AM288" s="14">
        <f t="shared" si="73"/>
        <v>0.44146138112633737</v>
      </c>
      <c r="AN288" s="1"/>
      <c r="AO288" s="15">
        <f t="shared" si="74"/>
        <v>0.41431910134948352</v>
      </c>
      <c r="AP288" s="15">
        <f t="shared" si="75"/>
        <v>0.26822556731083358</v>
      </c>
      <c r="AQ288" s="15">
        <f t="shared" si="64"/>
        <v>0.31745533133968284</v>
      </c>
      <c r="AR288" s="1"/>
      <c r="AS288" s="11">
        <f t="shared" si="65"/>
        <v>45046</v>
      </c>
      <c r="AT288" s="12">
        <f t="shared" si="65"/>
        <v>0.46769710794723379</v>
      </c>
      <c r="AU288" s="12">
        <f t="shared" si="66"/>
        <v>0.23625306440667071</v>
      </c>
      <c r="AV288" s="12">
        <f t="shared" si="66"/>
        <v>0.11841122939843596</v>
      </c>
      <c r="AW288" s="12">
        <f t="shared" si="79"/>
        <v>0.11303281414212712</v>
      </c>
      <c r="AX288" s="1"/>
    </row>
    <row r="289" spans="1:50" x14ac:dyDescent="0.3">
      <c r="A289" s="16" t="s">
        <v>344</v>
      </c>
      <c r="P289" s="1"/>
      <c r="Q289" s="16" t="s">
        <v>344</v>
      </c>
      <c r="R289" s="19">
        <v>45077</v>
      </c>
      <c r="S289" s="20">
        <v>307.64600000000002</v>
      </c>
      <c r="T289" s="20">
        <v>79.694999999999993</v>
      </c>
      <c r="U289" s="20">
        <v>168.15</v>
      </c>
      <c r="V289" s="20">
        <v>21.378</v>
      </c>
      <c r="W289" s="20">
        <v>397.07</v>
      </c>
      <c r="X289" s="20">
        <v>7.5579999999999998</v>
      </c>
      <c r="Y289" s="20">
        <v>387.70100000000002</v>
      </c>
      <c r="Z289" s="20">
        <v>25.497</v>
      </c>
      <c r="AA289" s="21">
        <v>397.95420000000001</v>
      </c>
      <c r="AB289" s="1"/>
      <c r="AC289" s="13">
        <f t="shared" si="68"/>
        <v>0.52099683047603929</v>
      </c>
      <c r="AD289" s="13">
        <f t="shared" si="76"/>
        <v>0.22864922099531085</v>
      </c>
      <c r="AE289" s="13">
        <f t="shared" si="69"/>
        <v>0.53000464143009296</v>
      </c>
      <c r="AF289" s="13">
        <f t="shared" si="77"/>
        <v>0.77135077900468918</v>
      </c>
      <c r="AG289" s="13">
        <f t="shared" si="70"/>
        <v>0.52794501247257553</v>
      </c>
      <c r="AH289" s="13">
        <f t="shared" si="71"/>
        <v>33.055</v>
      </c>
      <c r="AI289" s="1"/>
      <c r="AJ289" s="10">
        <f t="shared" si="67"/>
        <v>45077</v>
      </c>
      <c r="AK289" s="14">
        <f t="shared" si="72"/>
        <v>0.36112860027599353</v>
      </c>
      <c r="AL289" s="14">
        <f t="shared" si="78"/>
        <v>0.52794501247257553</v>
      </c>
      <c r="AM289" s="14">
        <f t="shared" si="73"/>
        <v>0.41503687557850949</v>
      </c>
      <c r="AN289" s="1"/>
      <c r="AO289" s="15">
        <f t="shared" si="74"/>
        <v>0.41476880607315392</v>
      </c>
      <c r="AP289" s="15">
        <f t="shared" si="75"/>
        <v>0.2682476943346509</v>
      </c>
      <c r="AQ289" s="15">
        <f t="shared" si="64"/>
        <v>0.31698349959219518</v>
      </c>
      <c r="AR289" s="1"/>
      <c r="AS289" s="11">
        <f t="shared" si="65"/>
        <v>45077</v>
      </c>
      <c r="AT289" s="12">
        <f t="shared" si="65"/>
        <v>0.36112860027599353</v>
      </c>
      <c r="AU289" s="12">
        <f t="shared" si="66"/>
        <v>0.2189751224955265</v>
      </c>
      <c r="AV289" s="12">
        <f t="shared" si="66"/>
        <v>0.11133268493779255</v>
      </c>
      <c r="AW289" s="12">
        <f t="shared" si="79"/>
        <v>3.0820792842674472E-2</v>
      </c>
      <c r="AX289" s="1"/>
    </row>
    <row r="290" spans="1:50" x14ac:dyDescent="0.3">
      <c r="A290" s="16" t="s">
        <v>345</v>
      </c>
      <c r="P290" s="1"/>
      <c r="Q290" s="16" t="s">
        <v>345</v>
      </c>
      <c r="R290" s="19">
        <v>45107</v>
      </c>
      <c r="S290" s="20">
        <v>308.245</v>
      </c>
      <c r="T290" s="20">
        <v>79.649000000000001</v>
      </c>
      <c r="U290" s="20">
        <v>168.00399999999999</v>
      </c>
      <c r="V290" s="20">
        <v>21.321000000000002</v>
      </c>
      <c r="W290" s="20">
        <v>398.98099999999999</v>
      </c>
      <c r="X290" s="20">
        <v>7.569</v>
      </c>
      <c r="Y290" s="20">
        <v>389.51900000000001</v>
      </c>
      <c r="Z290" s="20">
        <v>25.54</v>
      </c>
      <c r="AA290" s="21">
        <v>398.3313</v>
      </c>
      <c r="AB290" s="1"/>
      <c r="AC290" s="13">
        <f t="shared" si="68"/>
        <v>0.48127534187927257</v>
      </c>
      <c r="AD290" s="13">
        <f t="shared" si="76"/>
        <v>0.22860853544353499</v>
      </c>
      <c r="AE290" s="13">
        <f t="shared" si="69"/>
        <v>0.46891805798798813</v>
      </c>
      <c r="AF290" s="13">
        <f t="shared" si="77"/>
        <v>0.7713914645564649</v>
      </c>
      <c r="AG290" s="13">
        <f t="shared" si="70"/>
        <v>0.47174303856043459</v>
      </c>
      <c r="AH290" s="13">
        <f t="shared" si="71"/>
        <v>33.109000000000002</v>
      </c>
      <c r="AI290" s="1"/>
      <c r="AJ290" s="10">
        <f t="shared" si="67"/>
        <v>45107</v>
      </c>
      <c r="AK290" s="14">
        <f t="shared" si="72"/>
        <v>0.19470430299759772</v>
      </c>
      <c r="AL290" s="14">
        <f t="shared" si="78"/>
        <v>0.47174303856043459</v>
      </c>
      <c r="AM290" s="14">
        <f t="shared" si="73"/>
        <v>-8.6827237585498068E-2</v>
      </c>
      <c r="AN290" s="1"/>
      <c r="AO290" s="15">
        <f t="shared" si="74"/>
        <v>0.41568632374543313</v>
      </c>
      <c r="AP290" s="15">
        <f t="shared" si="75"/>
        <v>0.26768697660987584</v>
      </c>
      <c r="AQ290" s="15">
        <f t="shared" ref="AQ290:AQ298" si="80">1-SUM(AO290:AP290)</f>
        <v>0.31662669964469103</v>
      </c>
      <c r="AR290" s="1"/>
      <c r="AS290" s="11">
        <f t="shared" ref="AS290:AT298" si="81">AJ290</f>
        <v>45107</v>
      </c>
      <c r="AT290" s="12">
        <f t="shared" si="81"/>
        <v>0.19470430299759772</v>
      </c>
      <c r="AU290" s="12">
        <f t="shared" ref="AU290:AV298" si="82">AO290*AL290</f>
        <v>0.19609712945168717</v>
      </c>
      <c r="AV290" s="12">
        <f t="shared" si="82"/>
        <v>-2.3242520716649354E-2</v>
      </c>
      <c r="AW290" s="12">
        <f t="shared" si="79"/>
        <v>2.1849694262559907E-2</v>
      </c>
      <c r="AX290" s="1"/>
    </row>
    <row r="291" spans="1:50" x14ac:dyDescent="0.3">
      <c r="A291" s="16" t="s">
        <v>346</v>
      </c>
      <c r="P291" s="1"/>
      <c r="Q291" s="16" t="s">
        <v>346</v>
      </c>
      <c r="R291" s="19">
        <v>45138</v>
      </c>
      <c r="S291" s="20">
        <v>308.94499999999999</v>
      </c>
      <c r="T291" s="20">
        <v>79.623999999999995</v>
      </c>
      <c r="U291" s="20">
        <v>167.45400000000001</v>
      </c>
      <c r="V291" s="20">
        <v>21.207999999999998</v>
      </c>
      <c r="W291" s="20">
        <v>400.87299999999999</v>
      </c>
      <c r="X291" s="20">
        <v>7.585</v>
      </c>
      <c r="Y291" s="20">
        <v>391.46</v>
      </c>
      <c r="Z291" s="20">
        <v>25.616</v>
      </c>
      <c r="AA291" s="21">
        <v>399.67970000000003</v>
      </c>
      <c r="AB291" s="1"/>
      <c r="AC291" s="13">
        <f t="shared" si="68"/>
        <v>0.47420804499462843</v>
      </c>
      <c r="AD291" s="13">
        <f t="shared" si="76"/>
        <v>0.22845697418752448</v>
      </c>
      <c r="AE291" s="13">
        <f t="shared" si="69"/>
        <v>0.49830688618526242</v>
      </c>
      <c r="AF291" s="13">
        <f t="shared" si="77"/>
        <v>0.77154302581247547</v>
      </c>
      <c r="AG291" s="13">
        <f t="shared" si="70"/>
        <v>0.49280133784542451</v>
      </c>
      <c r="AH291" s="13">
        <f t="shared" si="71"/>
        <v>33.201000000000001</v>
      </c>
      <c r="AI291" s="1"/>
      <c r="AJ291" s="10">
        <f t="shared" si="67"/>
        <v>45138</v>
      </c>
      <c r="AK291" s="14">
        <f t="shared" si="72"/>
        <v>0.22709208584080473</v>
      </c>
      <c r="AL291" s="14">
        <f t="shared" si="78"/>
        <v>0.49280133784542451</v>
      </c>
      <c r="AM291" s="14">
        <f t="shared" si="73"/>
        <v>-0.32737315778194742</v>
      </c>
      <c r="AN291" s="1"/>
      <c r="AO291" s="15">
        <f t="shared" si="74"/>
        <v>0.416972269667437</v>
      </c>
      <c r="AP291" s="15">
        <f t="shared" si="75"/>
        <v>0.26635185371244852</v>
      </c>
      <c r="AQ291" s="15">
        <f t="shared" si="80"/>
        <v>0.31667587662011454</v>
      </c>
      <c r="AR291" s="1"/>
      <c r="AS291" s="11">
        <f t="shared" si="81"/>
        <v>45138</v>
      </c>
      <c r="AT291" s="12">
        <f t="shared" si="81"/>
        <v>0.22709208584080473</v>
      </c>
      <c r="AU291" s="12">
        <f t="shared" si="82"/>
        <v>0.20548449233655608</v>
      </c>
      <c r="AV291" s="12">
        <f t="shared" si="82"/>
        <v>-8.7196447430919588E-2</v>
      </c>
      <c r="AW291" s="12">
        <f t="shared" si="79"/>
        <v>0.10880404093516824</v>
      </c>
      <c r="AX291" s="1"/>
    </row>
    <row r="292" spans="1:50" x14ac:dyDescent="0.3">
      <c r="A292" s="16" t="s">
        <v>347</v>
      </c>
      <c r="P292" s="1"/>
      <c r="Q292" s="16" t="s">
        <v>347</v>
      </c>
      <c r="R292" s="19">
        <v>45169</v>
      </c>
      <c r="S292" s="20">
        <v>309.65600000000001</v>
      </c>
      <c r="T292" s="20">
        <v>79.456999999999994</v>
      </c>
      <c r="U292" s="20">
        <v>167.107</v>
      </c>
      <c r="V292" s="20">
        <v>21.117000000000001</v>
      </c>
      <c r="W292" s="20">
        <v>402.81299999999999</v>
      </c>
      <c r="X292" s="20">
        <v>7.59</v>
      </c>
      <c r="Y292" s="20">
        <v>393.12099999999998</v>
      </c>
      <c r="Z292" s="20">
        <v>25.613</v>
      </c>
      <c r="AA292" s="21">
        <v>400.86599999999999</v>
      </c>
      <c r="AB292" s="1"/>
      <c r="AC292" s="13">
        <f t="shared" si="68"/>
        <v>0.4839437926724921</v>
      </c>
      <c r="AD292" s="13">
        <f t="shared" si="76"/>
        <v>0.22859380176490074</v>
      </c>
      <c r="AE292" s="13">
        <f t="shared" si="69"/>
        <v>0.42430899708782999</v>
      </c>
      <c r="AF292" s="13">
        <f t="shared" si="77"/>
        <v>0.77140619823509915</v>
      </c>
      <c r="AG292" s="13">
        <f t="shared" si="70"/>
        <v>0.43794114172800058</v>
      </c>
      <c r="AH292" s="13">
        <f t="shared" si="71"/>
        <v>33.203000000000003</v>
      </c>
      <c r="AI292" s="1"/>
      <c r="AJ292" s="10">
        <f t="shared" si="67"/>
        <v>45169</v>
      </c>
      <c r="AK292" s="14">
        <f t="shared" si="72"/>
        <v>0.23013805046206048</v>
      </c>
      <c r="AL292" s="14">
        <f t="shared" si="78"/>
        <v>0.43794114172800058</v>
      </c>
      <c r="AM292" s="14">
        <f t="shared" si="73"/>
        <v>-0.2072210875822664</v>
      </c>
      <c r="AN292" s="1"/>
      <c r="AO292" s="15">
        <f t="shared" si="74"/>
        <v>0.41787381854336314</v>
      </c>
      <c r="AP292" s="15">
        <f t="shared" si="75"/>
        <v>0.2657663893678342</v>
      </c>
      <c r="AQ292" s="15">
        <f t="shared" si="80"/>
        <v>0.3163597920888026</v>
      </c>
      <c r="AR292" s="1"/>
      <c r="AS292" s="11">
        <f t="shared" si="81"/>
        <v>45169</v>
      </c>
      <c r="AT292" s="12">
        <f t="shared" si="81"/>
        <v>0.23013805046206048</v>
      </c>
      <c r="AU292" s="12">
        <f t="shared" si="82"/>
        <v>0.1830041371911198</v>
      </c>
      <c r="AV292" s="12">
        <f t="shared" si="82"/>
        <v>-5.5072400247614686E-2</v>
      </c>
      <c r="AW292" s="12">
        <f t="shared" si="79"/>
        <v>0.10220631351855537</v>
      </c>
      <c r="AX292" s="1"/>
    </row>
    <row r="293" spans="1:50" x14ac:dyDescent="0.3">
      <c r="A293" s="16" t="s">
        <v>348</v>
      </c>
      <c r="P293" s="1"/>
      <c r="Q293" s="16" t="s">
        <v>348</v>
      </c>
      <c r="R293" s="19">
        <v>45199</v>
      </c>
      <c r="S293" s="20">
        <v>310.64400000000001</v>
      </c>
      <c r="T293" s="20">
        <v>79.442999999999998</v>
      </c>
      <c r="U293" s="20">
        <v>166.71600000000001</v>
      </c>
      <c r="V293" s="20">
        <v>20.954000000000001</v>
      </c>
      <c r="W293" s="20">
        <v>404.65600000000001</v>
      </c>
      <c r="X293" s="20">
        <v>7.6139999999999999</v>
      </c>
      <c r="Y293" s="20">
        <v>395.084</v>
      </c>
      <c r="Z293" s="20">
        <v>25.696000000000002</v>
      </c>
      <c r="AA293" s="21">
        <v>403.13400000000001</v>
      </c>
      <c r="AB293" s="1"/>
      <c r="AC293" s="13">
        <f t="shared" si="68"/>
        <v>0.45753240337327306</v>
      </c>
      <c r="AD293" s="13">
        <f t="shared" si="76"/>
        <v>0.22858000600420292</v>
      </c>
      <c r="AE293" s="13">
        <f t="shared" si="69"/>
        <v>0.4993373541479551</v>
      </c>
      <c r="AF293" s="13">
        <f t="shared" si="77"/>
        <v>0.77141999399579708</v>
      </c>
      <c r="AG293" s="13">
        <f t="shared" si="70"/>
        <v>0.48978157824887286</v>
      </c>
      <c r="AH293" s="13">
        <f t="shared" si="71"/>
        <v>33.31</v>
      </c>
      <c r="AI293" s="1"/>
      <c r="AJ293" s="10">
        <f t="shared" si="67"/>
        <v>45199</v>
      </c>
      <c r="AK293" s="14">
        <f t="shared" si="72"/>
        <v>0.31906373524168741</v>
      </c>
      <c r="AL293" s="14">
        <f t="shared" si="78"/>
        <v>0.48978157824887286</v>
      </c>
      <c r="AM293" s="14">
        <f t="shared" si="73"/>
        <v>-0.23398182003147153</v>
      </c>
      <c r="AN293" s="1"/>
      <c r="AO293" s="15">
        <f t="shared" si="74"/>
        <v>0.41929433682011008</v>
      </c>
      <c r="AP293" s="15">
        <f t="shared" si="75"/>
        <v>0.26376143901917098</v>
      </c>
      <c r="AQ293" s="15">
        <f t="shared" si="80"/>
        <v>0.31694422416071899</v>
      </c>
      <c r="AR293" s="1"/>
      <c r="AS293" s="11">
        <f t="shared" si="81"/>
        <v>45199</v>
      </c>
      <c r="AT293" s="12">
        <f t="shared" si="81"/>
        <v>0.31906373524168741</v>
      </c>
      <c r="AU293" s="12">
        <f t="shared" si="82"/>
        <v>0.20536264203856799</v>
      </c>
      <c r="AV293" s="12">
        <f t="shared" si="82"/>
        <v>-6.1715381555825614E-2</v>
      </c>
      <c r="AW293" s="12">
        <f t="shared" si="79"/>
        <v>0.17541647475894503</v>
      </c>
      <c r="AX293" s="1"/>
    </row>
    <row r="294" spans="1:50" x14ac:dyDescent="0.3">
      <c r="A294" s="16" t="s">
        <v>349</v>
      </c>
      <c r="P294" s="1"/>
      <c r="Q294" s="16" t="s">
        <v>349</v>
      </c>
      <c r="R294" s="19">
        <v>45230</v>
      </c>
      <c r="S294" s="20">
        <v>311.39</v>
      </c>
      <c r="T294" s="20">
        <v>79.617000000000004</v>
      </c>
      <c r="U294" s="20">
        <v>166.67</v>
      </c>
      <c r="V294" s="20">
        <v>20.914000000000001</v>
      </c>
      <c r="W294" s="20">
        <v>406.56099999999998</v>
      </c>
      <c r="X294" s="20">
        <v>7.6580000000000004</v>
      </c>
      <c r="Y294" s="20">
        <v>396.726</v>
      </c>
      <c r="Z294" s="20">
        <v>25.824999999999999</v>
      </c>
      <c r="AA294" s="21">
        <v>403.9939</v>
      </c>
      <c r="AB294" s="1"/>
      <c r="AC294" s="13">
        <f t="shared" si="68"/>
        <v>0.47077023447075206</v>
      </c>
      <c r="AD294" s="13">
        <f t="shared" si="76"/>
        <v>0.22871307827852944</v>
      </c>
      <c r="AE294" s="13">
        <f t="shared" si="69"/>
        <v>0.41560782010914288</v>
      </c>
      <c r="AF294" s="13">
        <f t="shared" si="77"/>
        <v>0.77128692172147062</v>
      </c>
      <c r="AG294" s="13">
        <f t="shared" si="70"/>
        <v>0.42822418570306225</v>
      </c>
      <c r="AH294" s="13">
        <f t="shared" si="71"/>
        <v>33.482999999999997</v>
      </c>
      <c r="AI294" s="1"/>
      <c r="AJ294" s="10">
        <f t="shared" si="67"/>
        <v>45230</v>
      </c>
      <c r="AK294" s="14">
        <f t="shared" si="72"/>
        <v>0.24014627676696826</v>
      </c>
      <c r="AL294" s="14">
        <f t="shared" si="78"/>
        <v>0.42822418570306225</v>
      </c>
      <c r="AM294" s="14">
        <f t="shared" si="73"/>
        <v>-2.7591832817498437E-2</v>
      </c>
      <c r="AN294" s="1"/>
      <c r="AO294" s="15">
        <f t="shared" si="74"/>
        <v>0.4205508873732996</v>
      </c>
      <c r="AP294" s="15">
        <f t="shared" si="75"/>
        <v>0.26268259291357376</v>
      </c>
      <c r="AQ294" s="15">
        <f t="shared" si="80"/>
        <v>0.31676651971312664</v>
      </c>
      <c r="AR294" s="1"/>
      <c r="AS294" s="11">
        <f t="shared" si="81"/>
        <v>45230</v>
      </c>
      <c r="AT294" s="12">
        <f t="shared" si="81"/>
        <v>0.24014627676696826</v>
      </c>
      <c r="AU294" s="12">
        <f t="shared" si="82"/>
        <v>0.18009006129213145</v>
      </c>
      <c r="AV294" s="12">
        <f t="shared" si="82"/>
        <v>-7.247894187738327E-3</v>
      </c>
      <c r="AW294" s="12">
        <f t="shared" si="79"/>
        <v>6.7304109662575134E-2</v>
      </c>
      <c r="AX294" s="1"/>
    </row>
    <row r="295" spans="1:50" x14ac:dyDescent="0.3">
      <c r="A295" s="16" t="s">
        <v>350</v>
      </c>
      <c r="P295" s="1"/>
      <c r="Q295" s="16" t="s">
        <v>350</v>
      </c>
      <c r="R295" s="19">
        <v>45260</v>
      </c>
      <c r="S295" s="20">
        <v>312.34899999999999</v>
      </c>
      <c r="T295" s="20">
        <v>79.835999999999999</v>
      </c>
      <c r="U295" s="20">
        <v>166.30099999999999</v>
      </c>
      <c r="V295" s="20">
        <v>20.780999999999999</v>
      </c>
      <c r="W295" s="20">
        <v>408.36599999999999</v>
      </c>
      <c r="X295" s="20">
        <v>7.7140000000000004</v>
      </c>
      <c r="Y295" s="20">
        <v>398.65300000000002</v>
      </c>
      <c r="Z295" s="20">
        <v>26.018000000000001</v>
      </c>
      <c r="AA295" s="21">
        <v>405.75290000000001</v>
      </c>
      <c r="AB295" s="1"/>
      <c r="AC295" s="13">
        <f t="shared" si="68"/>
        <v>0.44396781786744111</v>
      </c>
      <c r="AD295" s="13">
        <f t="shared" si="76"/>
        <v>0.22868492825803394</v>
      </c>
      <c r="AE295" s="13">
        <f t="shared" si="69"/>
        <v>0.48572566456446253</v>
      </c>
      <c r="AF295" s="13">
        <f t="shared" si="77"/>
        <v>0.77131507174196612</v>
      </c>
      <c r="AG295" s="13">
        <f t="shared" si="70"/>
        <v>0.4761762743883442</v>
      </c>
      <c r="AH295" s="13">
        <f t="shared" si="71"/>
        <v>33.731999999999999</v>
      </c>
      <c r="AI295" s="1"/>
      <c r="AJ295" s="10">
        <f t="shared" si="67"/>
        <v>45260</v>
      </c>
      <c r="AK295" s="14">
        <f t="shared" si="72"/>
        <v>0.30797392337583196</v>
      </c>
      <c r="AL295" s="14">
        <f t="shared" si="78"/>
        <v>0.4761762743883442</v>
      </c>
      <c r="AM295" s="14">
        <f t="shared" si="73"/>
        <v>-0.22139557208855809</v>
      </c>
      <c r="AN295" s="1"/>
      <c r="AO295" s="15">
        <f t="shared" si="74"/>
        <v>0.4225161581241545</v>
      </c>
      <c r="AP295" s="15">
        <f t="shared" si="75"/>
        <v>0.26029610701938977</v>
      </c>
      <c r="AQ295" s="15">
        <f t="shared" si="80"/>
        <v>0.31718773485645579</v>
      </c>
      <c r="AR295" s="1"/>
      <c r="AS295" s="11">
        <f t="shared" si="81"/>
        <v>45260</v>
      </c>
      <c r="AT295" s="12">
        <f t="shared" si="81"/>
        <v>0.30797392337583196</v>
      </c>
      <c r="AU295" s="12">
        <f t="shared" si="82"/>
        <v>0.20119217004443643</v>
      </c>
      <c r="AV295" s="12">
        <f t="shared" si="82"/>
        <v>-5.7628405525982342E-2</v>
      </c>
      <c r="AW295" s="12">
        <f t="shared" si="79"/>
        <v>0.16441015885737786</v>
      </c>
      <c r="AX295" s="1"/>
    </row>
    <row r="296" spans="1:50" x14ac:dyDescent="0.3">
      <c r="A296" s="16" t="s">
        <v>351</v>
      </c>
      <c r="P296" s="1"/>
      <c r="Q296" s="16" t="s">
        <v>351</v>
      </c>
      <c r="R296" s="19">
        <v>45291</v>
      </c>
      <c r="S296" s="20">
        <v>313.209</v>
      </c>
      <c r="T296" s="20">
        <v>79.790000000000006</v>
      </c>
      <c r="U296" s="20">
        <v>166.19399999999999</v>
      </c>
      <c r="V296" s="20">
        <v>18.890999999999998</v>
      </c>
      <c r="W296" s="20">
        <v>409.97199999999998</v>
      </c>
      <c r="X296" s="20">
        <v>7.6710000000000003</v>
      </c>
      <c r="Y296" s="20">
        <v>400.346</v>
      </c>
      <c r="Z296" s="20">
        <v>26.768999999999998</v>
      </c>
      <c r="AA296" s="21">
        <v>407.13690000000003</v>
      </c>
      <c r="AB296" s="1"/>
      <c r="AC296" s="13">
        <f t="shared" si="68"/>
        <v>0.39327466047613946</v>
      </c>
      <c r="AD296" s="13">
        <f t="shared" si="76"/>
        <v>0.2227351916376307</v>
      </c>
      <c r="AE296" s="13">
        <f t="shared" si="69"/>
        <v>0.42468011027132491</v>
      </c>
      <c r="AF296" s="13">
        <f t="shared" si="77"/>
        <v>0.77726480836236933</v>
      </c>
      <c r="AG296" s="13">
        <f t="shared" si="70"/>
        <v>0.41768501139272829</v>
      </c>
      <c r="AH296" s="13">
        <f t="shared" si="71"/>
        <v>34.44</v>
      </c>
      <c r="AI296" s="1"/>
      <c r="AJ296" s="10">
        <f t="shared" si="67"/>
        <v>45291</v>
      </c>
      <c r="AK296" s="14">
        <f t="shared" si="72"/>
        <v>0.27533304092537952</v>
      </c>
      <c r="AL296" s="14">
        <f t="shared" si="78"/>
        <v>0.41768501139272829</v>
      </c>
      <c r="AM296" s="14">
        <f t="shared" si="73"/>
        <v>-6.4341164514945384E-2</v>
      </c>
      <c r="AN296" s="1"/>
      <c r="AO296" s="15">
        <f t="shared" si="74"/>
        <v>0.43163303672139358</v>
      </c>
      <c r="AP296" s="15">
        <f t="shared" si="75"/>
        <v>0.23675899235493167</v>
      </c>
      <c r="AQ296" s="15">
        <f t="shared" si="80"/>
        <v>0.33160797092367478</v>
      </c>
      <c r="AR296" s="1"/>
      <c r="AS296" s="11">
        <f t="shared" si="81"/>
        <v>45291</v>
      </c>
      <c r="AT296" s="12">
        <f t="shared" si="81"/>
        <v>0.27533304092537952</v>
      </c>
      <c r="AU296" s="12">
        <f t="shared" si="82"/>
        <v>0.18028664986045317</v>
      </c>
      <c r="AV296" s="12">
        <f t="shared" si="82"/>
        <v>-1.5233349277501355E-2</v>
      </c>
      <c r="AW296" s="12">
        <f t="shared" si="79"/>
        <v>0.11027974034242771</v>
      </c>
      <c r="AX296" s="1"/>
    </row>
    <row r="297" spans="1:50" x14ac:dyDescent="0.3">
      <c r="A297" s="16" t="s">
        <v>352</v>
      </c>
      <c r="P297" s="1"/>
      <c r="Q297" s="16" t="s">
        <v>352</v>
      </c>
      <c r="R297" s="19">
        <v>45322</v>
      </c>
      <c r="S297" s="20">
        <v>314.43799999999999</v>
      </c>
      <c r="T297" s="20">
        <v>79.793999999999997</v>
      </c>
      <c r="U297" s="20">
        <v>165.66300000000001</v>
      </c>
      <c r="V297" s="20">
        <v>18.82</v>
      </c>
      <c r="W297" s="20">
        <v>411.46</v>
      </c>
      <c r="X297" s="20">
        <v>7.6550000000000002</v>
      </c>
      <c r="Y297" s="20">
        <v>402.59100000000001</v>
      </c>
      <c r="Z297" s="20">
        <v>26.765999999999998</v>
      </c>
      <c r="AA297" s="21">
        <v>410.59120000000001</v>
      </c>
      <c r="AB297" s="1"/>
      <c r="AC297" s="13">
        <f t="shared" si="68"/>
        <v>0.36295161620794048</v>
      </c>
      <c r="AD297" s="13">
        <f t="shared" si="76"/>
        <v>0.22239330641178351</v>
      </c>
      <c r="AE297" s="13">
        <f t="shared" si="69"/>
        <v>0.56076493832835084</v>
      </c>
      <c r="AF297" s="13">
        <f t="shared" si="77"/>
        <v>0.77760669358821644</v>
      </c>
      <c r="AG297" s="13">
        <f t="shared" si="70"/>
        <v>0.51677257956969358</v>
      </c>
      <c r="AH297" s="13">
        <f>X297+Z297</f>
        <v>34.420999999999999</v>
      </c>
      <c r="AI297" s="1"/>
      <c r="AJ297" s="10">
        <f t="shared" si="67"/>
        <v>45322</v>
      </c>
      <c r="AK297" s="14">
        <f t="shared" si="72"/>
        <v>0.39238974614394379</v>
      </c>
      <c r="AL297" s="14">
        <f t="shared" si="78"/>
        <v>0.51677257956969358</v>
      </c>
      <c r="AM297" s="14">
        <f t="shared" si="73"/>
        <v>-0.31950611935447581</v>
      </c>
      <c r="AN297" s="1"/>
      <c r="AO297" s="15">
        <f>AH297/T297</f>
        <v>0.43137328621199589</v>
      </c>
      <c r="AP297" s="15">
        <f t="shared" si="75"/>
        <v>0.2358573326315262</v>
      </c>
      <c r="AQ297" s="15">
        <f t="shared" si="80"/>
        <v>0.33276938115647792</v>
      </c>
      <c r="AR297" s="1"/>
      <c r="AS297" s="11">
        <f t="shared" si="81"/>
        <v>45322</v>
      </c>
      <c r="AT297" s="12">
        <f t="shared" si="81"/>
        <v>0.39238974614394379</v>
      </c>
      <c r="AU297" s="12">
        <f t="shared" si="82"/>
        <v>0.22292188587322884</v>
      </c>
      <c r="AV297" s="12">
        <f t="shared" si="82"/>
        <v>-7.5357861070396714E-2</v>
      </c>
      <c r="AW297" s="12">
        <f t="shared" si="79"/>
        <v>0.24482572134111166</v>
      </c>
      <c r="AX297" s="1"/>
    </row>
    <row r="298" spans="1:50" x14ac:dyDescent="0.3">
      <c r="A298" s="16" t="s">
        <v>351</v>
      </c>
      <c r="Q298" s="16" t="s">
        <v>353</v>
      </c>
      <c r="R298" s="19">
        <v>45351</v>
      </c>
      <c r="S298" s="20">
        <v>315.565</v>
      </c>
      <c r="T298" s="20">
        <v>79.757999999999996</v>
      </c>
      <c r="U298" s="20">
        <v>165.85</v>
      </c>
      <c r="V298" s="20">
        <v>18.805</v>
      </c>
      <c r="W298" s="20">
        <v>413.36500000000001</v>
      </c>
      <c r="X298" s="20">
        <v>7.64</v>
      </c>
      <c r="Y298" s="20">
        <v>404.36099999999999</v>
      </c>
      <c r="Z298" s="20">
        <v>26.713000000000001</v>
      </c>
      <c r="AA298" s="21">
        <v>412.53429999999997</v>
      </c>
      <c r="AC298" s="13">
        <f t="shared" si="68"/>
        <v>0.46298546638798843</v>
      </c>
      <c r="AD298" s="13">
        <f t="shared" si="76"/>
        <v>0.22239687945739817</v>
      </c>
      <c r="AE298" s="13">
        <f t="shared" si="69"/>
        <v>0.43965215317778306</v>
      </c>
      <c r="AF298" s="13">
        <f t="shared" si="77"/>
        <v>0.77760312054260183</v>
      </c>
      <c r="AG298" s="13">
        <f t="shared" si="70"/>
        <v>0.44484140922313481</v>
      </c>
      <c r="AH298" s="13">
        <f>X298+Z298</f>
        <v>34.353000000000002</v>
      </c>
      <c r="AJ298" s="10">
        <f t="shared" si="67"/>
        <v>45351</v>
      </c>
      <c r="AK298" s="14">
        <f t="shared" si="72"/>
        <v>0.35841723964661065</v>
      </c>
      <c r="AL298" s="14">
        <f t="shared" si="78"/>
        <v>0.44484140922313481</v>
      </c>
      <c r="AM298" s="14">
        <f t="shared" si="73"/>
        <v>0.11287976192631027</v>
      </c>
      <c r="AO298" s="15">
        <f>AH298/T298</f>
        <v>0.43071541412773645</v>
      </c>
      <c r="AP298" s="15">
        <f t="shared" si="75"/>
        <v>0.23577572155771209</v>
      </c>
      <c r="AQ298" s="15">
        <f t="shared" si="80"/>
        <v>0.3335088643145514</v>
      </c>
      <c r="AS298" s="11">
        <f t="shared" si="81"/>
        <v>45351</v>
      </c>
      <c r="AT298" s="12">
        <f t="shared" si="81"/>
        <v>0.35841723964661065</v>
      </c>
      <c r="AU298" s="12">
        <f t="shared" si="82"/>
        <v>0.1916000517947084</v>
      </c>
      <c r="AV298" s="12">
        <f t="shared" si="82"/>
        <v>2.6614307317438562E-2</v>
      </c>
      <c r="AW298" s="12">
        <f t="shared" si="79"/>
        <v>0.1402028805344637</v>
      </c>
    </row>
    <row r="299" spans="1:50" x14ac:dyDescent="0.3">
      <c r="A299" s="16" t="s">
        <v>352</v>
      </c>
    </row>
    <row r="300" spans="1:50" x14ac:dyDescent="0.3">
      <c r="A300" s="16" t="s">
        <v>353</v>
      </c>
    </row>
    <row r="301" spans="1:50" x14ac:dyDescent="0.3">
      <c r="A301" s="16" t="s">
        <v>354</v>
      </c>
    </row>
    <row r="302" spans="1:50" x14ac:dyDescent="0.3">
      <c r="A302" s="16" t="s">
        <v>355</v>
      </c>
    </row>
    <row r="303" spans="1:50" x14ac:dyDescent="0.3">
      <c r="A303" s="16" t="s">
        <v>356</v>
      </c>
    </row>
    <row r="304" spans="1:50" x14ac:dyDescent="0.3">
      <c r="A304" s="16" t="s">
        <v>357</v>
      </c>
    </row>
    <row r="305" spans="1:1" x14ac:dyDescent="0.3">
      <c r="A305" s="16" t="s">
        <v>358</v>
      </c>
    </row>
    <row r="306" spans="1:1" x14ac:dyDescent="0.3">
      <c r="A306" s="16" t="s">
        <v>359</v>
      </c>
    </row>
    <row r="307" spans="1:1" x14ac:dyDescent="0.3">
      <c r="A307" s="16" t="s">
        <v>360</v>
      </c>
    </row>
    <row r="308" spans="1:1" x14ac:dyDescent="0.3">
      <c r="A308" s="16" t="s">
        <v>361</v>
      </c>
    </row>
    <row r="309" spans="1:1" x14ac:dyDescent="0.3">
      <c r="A309" s="16" t="s">
        <v>362</v>
      </c>
    </row>
    <row r="310" spans="1:1" x14ac:dyDescent="0.3">
      <c r="A310" s="16" t="s">
        <v>363</v>
      </c>
    </row>
    <row r="311" spans="1:1" x14ac:dyDescent="0.3">
      <c r="A311" s="16" t="s">
        <v>364</v>
      </c>
    </row>
    <row r="312" spans="1:1" x14ac:dyDescent="0.3">
      <c r="A312" s="16" t="s">
        <v>365</v>
      </c>
    </row>
    <row r="313" spans="1:1" x14ac:dyDescent="0.3">
      <c r="A313" s="16" t="s">
        <v>366</v>
      </c>
    </row>
    <row r="314" spans="1:1" x14ac:dyDescent="0.3">
      <c r="A314" s="16" t="s">
        <v>367</v>
      </c>
    </row>
    <row r="315" spans="1:1" x14ac:dyDescent="0.3">
      <c r="A315" s="16" t="s">
        <v>368</v>
      </c>
    </row>
    <row r="316" spans="1:1" x14ac:dyDescent="0.3">
      <c r="A316" s="16" t="s">
        <v>369</v>
      </c>
    </row>
    <row r="317" spans="1:1" x14ac:dyDescent="0.3">
      <c r="A317" s="16" t="s">
        <v>370</v>
      </c>
    </row>
    <row r="318" spans="1:1" x14ac:dyDescent="0.3">
      <c r="A318" s="16" t="s">
        <v>371</v>
      </c>
    </row>
    <row r="319" spans="1:1" x14ac:dyDescent="0.3">
      <c r="A319" s="16" t="s">
        <v>372</v>
      </c>
    </row>
    <row r="320" spans="1:1" x14ac:dyDescent="0.3">
      <c r="A320" s="16" t="s">
        <v>373</v>
      </c>
    </row>
    <row r="321" spans="1:1" x14ac:dyDescent="0.3">
      <c r="A321" s="16" t="s">
        <v>374</v>
      </c>
    </row>
    <row r="322" spans="1:1" x14ac:dyDescent="0.3">
      <c r="A322" s="16" t="s">
        <v>375</v>
      </c>
    </row>
  </sheetData>
  <hyperlinks>
    <hyperlink ref="S3" r:id="rId1" xr:uid="{00000000-0004-0000-0100-000000000000}"/>
    <hyperlink ref="T3" r:id="rId2" display="mailto:RUIXFDGM@CPIDATA" xr:uid="{00000000-0004-0000-0100-000001000000}"/>
    <hyperlink ref="W2" r:id="rId3" display="UHSP@CPIDATA" xr:uid="{00000000-0004-0000-0100-000002000000}"/>
    <hyperlink ref="W3" r:id="rId4" xr:uid="{00000000-0004-0000-0100-000003000000}"/>
    <hyperlink ref="X3" r:id="rId5" xr:uid="{00000000-0004-0000-0100-000004000000}"/>
    <hyperlink ref="Y3" r:id="rId6" xr:uid="{00000000-0004-0000-0100-000005000000}"/>
    <hyperlink ref="Z3" r:id="rId7" xr:uid="{00000000-0004-0000-0100-000006000000}"/>
    <hyperlink ref="X2" r:id="rId8" display="UHSP@CPIDATA" xr:uid="{00000000-0004-0000-0100-000007000000}"/>
  </hyperlinks>
  <pageMargins left="0.7" right="0.7" top="0.75" bottom="0.75" header="0.3" footer="0.3"/>
  <headerFooter>
    <oddHeader>&amp;L&amp;"Calibri"&amp;11&amp;K000000 NONCONFIDENTIAL // EXTERNAL&amp;1#_x000D_</oddHeader>
  </headerFooter>
  <drawing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4" x14ac:dyDescent="0.3"/>
  <cols>
    <col min="1" max="1" width="96" customWidth="1"/>
  </cols>
  <sheetData>
    <row r="1" spans="1:1" ht="72" x14ac:dyDescent="0.3">
      <c r="A1" s="38" t="s">
        <v>389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9"/>
  <sheetViews>
    <sheetView workbookViewId="0">
      <selection sqref="A1:A9"/>
    </sheetView>
  </sheetViews>
  <sheetFormatPr defaultColWidth="8.88671875" defaultRowHeight="14.4" x14ac:dyDescent="0.3"/>
  <cols>
    <col min="1" max="1" width="122.33203125" style="39" customWidth="1"/>
    <col min="2" max="16384" width="8.88671875" style="39"/>
  </cols>
  <sheetData>
    <row r="1" spans="1:1" ht="28.8" x14ac:dyDescent="0.3">
      <c r="A1" s="38" t="s">
        <v>390</v>
      </c>
    </row>
    <row r="2" spans="1:1" x14ac:dyDescent="0.3">
      <c r="A2" s="39" t="s">
        <v>391</v>
      </c>
    </row>
    <row r="3" spans="1:1" x14ac:dyDescent="0.3">
      <c r="A3" s="39" t="s">
        <v>392</v>
      </c>
    </row>
    <row r="4" spans="1:1" x14ac:dyDescent="0.3">
      <c r="A4" s="39" t="s">
        <v>393</v>
      </c>
    </row>
    <row r="5" spans="1:1" x14ac:dyDescent="0.3">
      <c r="A5" s="39" t="s">
        <v>394</v>
      </c>
    </row>
    <row r="6" spans="1:1" x14ac:dyDescent="0.3">
      <c r="A6" s="39" t="s">
        <v>395</v>
      </c>
    </row>
    <row r="7" spans="1:1" x14ac:dyDescent="0.3">
      <c r="A7" s="39" t="s">
        <v>396</v>
      </c>
    </row>
    <row r="8" spans="1:1" x14ac:dyDescent="0.3">
      <c r="A8" s="39" t="s">
        <v>397</v>
      </c>
    </row>
    <row r="9" spans="1:1" x14ac:dyDescent="0.3">
      <c r="A9" s="39" t="s">
        <v>398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tabSelected="1" workbookViewId="0">
      <selection activeCell="A7" sqref="A7"/>
    </sheetView>
  </sheetViews>
  <sheetFormatPr defaultColWidth="8.88671875" defaultRowHeight="14.4" x14ac:dyDescent="0.3"/>
  <cols>
    <col min="1" max="1" width="147.88671875" style="39" customWidth="1"/>
    <col min="2" max="16384" width="8.88671875" style="39"/>
  </cols>
  <sheetData>
    <row r="1" spans="1:1" ht="230.4" x14ac:dyDescent="0.3">
      <c r="A1" s="38" t="s">
        <v>399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decomposing_core_cpi</vt:lpstr>
      <vt:lpstr>as posted</vt:lpstr>
      <vt:lpstr>citation-instructions</vt:lpstr>
      <vt:lpstr>data-references</vt:lpstr>
      <vt:lpstr>license</vt:lpstr>
      <vt:lpstr>'as posted'!_DLX1.USE</vt:lpstr>
      <vt:lpstr>_DLX1.USE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Rappaport, Jordan</dc:creator>
  <cp:keywords/>
  <dc:description/>
  <cp:lastModifiedBy>Lillard, Kira M</cp:lastModifiedBy>
  <cp:revision/>
  <dcterms:created xsi:type="dcterms:W3CDTF">2024-02-22T02:35:53Z</dcterms:created>
  <dcterms:modified xsi:type="dcterms:W3CDTF">2025-03-13T01:42:10Z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51c2f0d-b3ff-4d77-9838-7b0e82bdd7ab_Enabled">
    <vt:lpwstr>true</vt:lpwstr>
  </property>
  <property fmtid="{D5CDD505-2E9C-101B-9397-08002B2CF9AE}" pid="3" name="MSIP_Label_b51c2f0d-b3ff-4d77-9838-7b0e82bdd7ab_SetDate">
    <vt:lpwstr>2024-02-22T02:36:42Z</vt:lpwstr>
  </property>
  <property fmtid="{D5CDD505-2E9C-101B-9397-08002B2CF9AE}" pid="4" name="MSIP_Label_b51c2f0d-b3ff-4d77-9838-7b0e82bdd7ab_Method">
    <vt:lpwstr>Privileged</vt:lpwstr>
  </property>
  <property fmtid="{D5CDD505-2E9C-101B-9397-08002B2CF9AE}" pid="5" name="MSIP_Label_b51c2f0d-b3ff-4d77-9838-7b0e82bdd7ab_Name">
    <vt:lpwstr>b51c2f0d-b3ff-4d77-9838-7b0e82bdd7ab</vt:lpwstr>
  </property>
  <property fmtid="{D5CDD505-2E9C-101B-9397-08002B2CF9AE}" pid="6" name="MSIP_Label_b51c2f0d-b3ff-4d77-9838-7b0e82bdd7ab_SiteId">
    <vt:lpwstr>b397c653-5b19-463f-b9fc-af658ded9128</vt:lpwstr>
  </property>
  <property fmtid="{D5CDD505-2E9C-101B-9397-08002B2CF9AE}" pid="7" name="MSIP_Label_b51c2f0d-b3ff-4d77-9838-7b0e82bdd7ab_ActionId">
    <vt:lpwstr>51ea6cbe-c42b-46e8-8b74-2c3d8da1a0c9</vt:lpwstr>
  </property>
  <property fmtid="{D5CDD505-2E9C-101B-9397-08002B2CF9AE}" pid="8" name="MSIP_Label_b51c2f0d-b3ff-4d77-9838-7b0e82bdd7ab_ContentBits">
    <vt:lpwstr>1</vt:lpwstr>
  </property>
</Properties>
</file>